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X:\FINANCE\Legal\_KOORD\02 TRASPARENZA &amp; ANTICORRUZIONE\01 AMMINISTRAZIONE TRASPARENTE\12 Sovvenzioni contributi sussidi vantaggi economici\02 Atti di concessione\2023\"/>
    </mc:Choice>
  </mc:AlternateContent>
  <xr:revisionPtr revIDLastSave="0" documentId="13_ncr:1_{338ECD8E-5E09-4A28-A602-C927721660A1}" xr6:coauthVersionLast="47" xr6:coauthVersionMax="47" xr10:uidLastSave="{00000000-0000-0000-0000-000000000000}"/>
  <bookViews>
    <workbookView xWindow="-110" yWindow="-110" windowWidth="19420" windowHeight="10300" tabRatio="233" xr2:uid="{00000000-000D-0000-FFFF-FFFF00000000}"/>
  </bookViews>
  <sheets>
    <sheet name="2023" sheetId="1" r:id="rId1"/>
  </sheets>
  <externalReferences>
    <externalReference r:id="rId2"/>
  </externalReferences>
  <definedNames>
    <definedName name="_xlnm._FilterDatabase" localSheetId="0" hidden="1">'2023'!$A$1:$V$485</definedName>
    <definedName name="_xlnm.Print_Titles" localSheetId="0">'2023'!$A:$A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0" i="1" l="1"/>
  <c r="Q381" i="1" l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49" i="1" l="1"/>
  <c r="Q348" i="1"/>
  <c r="Q347" i="1"/>
  <c r="Q346" i="1"/>
  <c r="Q345" i="1"/>
  <c r="Q125" i="1"/>
  <c r="Q124" i="1"/>
  <c r="Q57" i="1"/>
  <c r="Q56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0" i="1"/>
  <c r="Q37" i="1"/>
  <c r="Q36" i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344" i="1"/>
  <c r="Q335" i="1"/>
  <c r="Q313" i="1"/>
  <c r="Q309" i="1"/>
  <c r="Q343" i="1"/>
  <c r="Q342" i="1"/>
  <c r="Q341" i="1"/>
  <c r="Q340" i="1"/>
  <c r="Q339" i="1"/>
  <c r="Q338" i="1"/>
  <c r="Q337" i="1"/>
  <c r="Q336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2" i="1"/>
  <c r="Q311" i="1"/>
  <c r="Q310" i="1"/>
  <c r="Q308" i="1"/>
  <c r="Q300" i="1"/>
  <c r="Q307" i="1" l="1"/>
  <c r="Q303" i="1"/>
  <c r="Q302" i="1"/>
  <c r="Q301" i="1"/>
  <c r="P306" i="1"/>
  <c r="Q306" i="1" s="1"/>
  <c r="P305" i="1"/>
  <c r="Q305" i="1" s="1"/>
  <c r="P304" i="1"/>
  <c r="Q304" i="1" s="1"/>
  <c r="Q296" i="1"/>
  <c r="Q295" i="1"/>
  <c r="Q294" i="1"/>
  <c r="Q293" i="1"/>
  <c r="Q292" i="1"/>
  <c r="Q291" i="1"/>
  <c r="Q285" i="1"/>
  <c r="Q290" i="1"/>
  <c r="Q289" i="1"/>
  <c r="Q288" i="1"/>
  <c r="Q287" i="1"/>
  <c r="Q286" i="1"/>
  <c r="Q284" i="1"/>
  <c r="Q283" i="1"/>
  <c r="Q282" i="1"/>
  <c r="Q281" i="1"/>
  <c r="Q280" i="1"/>
  <c r="Q279" i="1"/>
  <c r="Q278" i="1"/>
  <c r="Q277" i="1"/>
  <c r="Q276" i="1"/>
  <c r="Q268" i="1"/>
  <c r="Q269" i="1"/>
  <c r="Q263" i="1"/>
  <c r="Q275" i="1"/>
  <c r="O267" i="1"/>
  <c r="Q267" i="1" s="1"/>
  <c r="O266" i="1"/>
  <c r="Q266" i="1" s="1"/>
  <c r="O265" i="1"/>
  <c r="Q265" i="1" s="1"/>
  <c r="O264" i="1"/>
  <c r="Q264" i="1" s="1"/>
  <c r="Q259" i="1"/>
  <c r="Q262" i="1"/>
  <c r="Q261" i="1"/>
  <c r="Q260" i="1"/>
  <c r="Q258" i="1"/>
  <c r="Q257" i="1"/>
  <c r="Q256" i="1"/>
  <c r="Q255" i="1"/>
  <c r="Q254" i="1"/>
  <c r="Q253" i="1"/>
  <c r="Q252" i="1"/>
  <c r="Q251" i="1"/>
  <c r="Q250" i="1"/>
  <c r="Q249" i="1"/>
  <c r="Q248" i="1"/>
  <c r="Q229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P203" i="1"/>
  <c r="Q203" i="1" s="1"/>
  <c r="P202" i="1"/>
  <c r="Q202" i="1" s="1"/>
  <c r="P201" i="1"/>
  <c r="Q201" i="1" s="1"/>
  <c r="P200" i="1"/>
  <c r="Q200" i="1" s="1"/>
  <c r="P199" i="1"/>
  <c r="Q199" i="1" s="1"/>
  <c r="P198" i="1"/>
  <c r="Q198" i="1" s="1"/>
  <c r="P197" i="1"/>
  <c r="Q197" i="1" s="1"/>
  <c r="P196" i="1"/>
  <c r="Q196" i="1" s="1"/>
  <c r="P195" i="1"/>
  <c r="Q195" i="1" s="1"/>
  <c r="P194" i="1"/>
  <c r="Q194" i="1" s="1"/>
  <c r="P193" i="1"/>
  <c r="Q193" i="1" s="1"/>
  <c r="P192" i="1"/>
  <c r="Q192" i="1" s="1"/>
  <c r="P191" i="1"/>
  <c r="Q191" i="1" s="1"/>
  <c r="P190" i="1"/>
  <c r="Q190" i="1" s="1"/>
  <c r="P189" i="1"/>
  <c r="Q189" i="1" s="1"/>
  <c r="P188" i="1"/>
  <c r="Q188" i="1" s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P164" i="1"/>
  <c r="Q164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Q130" i="1" l="1"/>
  <c r="Q129" i="1"/>
  <c r="Q128" i="1"/>
  <c r="Q127" i="1"/>
  <c r="Q126" i="1"/>
  <c r="P114" i="1"/>
  <c r="P123" i="1"/>
  <c r="P122" i="1"/>
  <c r="P121" i="1"/>
  <c r="P120" i="1"/>
  <c r="P119" i="1"/>
  <c r="P118" i="1"/>
  <c r="P117" i="1"/>
  <c r="P116" i="1"/>
  <c r="P115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58" i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 l="1"/>
  <c r="Q61" i="1" s="1"/>
  <c r="Q60" i="1"/>
  <c r="Q59" i="1"/>
</calcChain>
</file>

<file path=xl/sharedStrings.xml><?xml version="1.0" encoding="utf-8"?>
<sst xmlns="http://schemas.openxmlformats.org/spreadsheetml/2006/main" count="5492" uniqueCount="1767">
  <si>
    <t>Südtiroler Apfelkonsortium</t>
  </si>
  <si>
    <t>02241830211</t>
  </si>
  <si>
    <t>1 DEMI</t>
  </si>
  <si>
    <t>Kleinst</t>
  </si>
  <si>
    <t>Messe Interpoma 2022</t>
  </si>
  <si>
    <t>Fiera Interpoma 2022</t>
  </si>
  <si>
    <t>24.08.2022</t>
  </si>
  <si>
    <t>17.11.2022</t>
  </si>
  <si>
    <t>19.11.2022</t>
  </si>
  <si>
    <t>Hakomed Italia Srl</t>
  </si>
  <si>
    <t>BZ-231799</t>
  </si>
  <si>
    <t>Markteinstiegsprojekt UK</t>
  </si>
  <si>
    <t>Progetti export UK</t>
  </si>
  <si>
    <t>07.04.2022</t>
  </si>
  <si>
    <t>11.04.2022</t>
  </si>
  <si>
    <t>05.01.2023</t>
  </si>
  <si>
    <t>Drinkfabrik Gmbh</t>
  </si>
  <si>
    <t>02790200212</t>
  </si>
  <si>
    <t>BZ - 205791</t>
  </si>
  <si>
    <t>Messe Nordic Organic Fair 2022</t>
  </si>
  <si>
    <t>Fiera Nordic Organic Fair 2022</t>
  </si>
  <si>
    <t>12.05.2022</t>
  </si>
  <si>
    <t>16.11.2022</t>
  </si>
  <si>
    <t>03062470210</t>
  </si>
  <si>
    <t>BZ - 228962</t>
  </si>
  <si>
    <t>29.06.2022</t>
  </si>
  <si>
    <t>01371270214</t>
  </si>
  <si>
    <t>BZ - 116598</t>
  </si>
  <si>
    <t>Klein</t>
  </si>
  <si>
    <t>31.08.2022</t>
  </si>
  <si>
    <t xml:space="preserve">VOG </t>
  </si>
  <si>
    <t>00122310212</t>
  </si>
  <si>
    <t>Groß</t>
  </si>
  <si>
    <t>04.05.2022</t>
  </si>
  <si>
    <t>2023/001/EXP</t>
  </si>
  <si>
    <t>2023/002/EXP</t>
  </si>
  <si>
    <t>2023/003/EXP</t>
  </si>
  <si>
    <t>2023/004/EXP</t>
  </si>
  <si>
    <t>2023/005/EXP</t>
  </si>
  <si>
    <t>2023/006/EXP</t>
  </si>
  <si>
    <t>03096600212</t>
  </si>
  <si>
    <t>A001</t>
  </si>
  <si>
    <t>A002</t>
  </si>
  <si>
    <t>A003</t>
  </si>
  <si>
    <t>Revitalconcept SCS - Società Cooperativa Sociale</t>
  </si>
  <si>
    <t>Schreyögg Srl</t>
  </si>
  <si>
    <t>BZ-164892</t>
  </si>
  <si>
    <t>BZ - 27896</t>
  </si>
  <si>
    <t>31/7</t>
  </si>
  <si>
    <t>31/12</t>
  </si>
  <si>
    <t>Kellerei Schreckbichl Gen. Landw. Ges</t>
  </si>
  <si>
    <t>BZ-51164</t>
  </si>
  <si>
    <t>31.07.</t>
  </si>
  <si>
    <t>Mittel</t>
  </si>
  <si>
    <t>Vivino 2022</t>
  </si>
  <si>
    <t>27.10.2021</t>
  </si>
  <si>
    <t>01.01.2022</t>
  </si>
  <si>
    <t>31.12.2022</t>
  </si>
  <si>
    <t>00631110210</t>
  </si>
  <si>
    <t>BZ-91204</t>
  </si>
  <si>
    <t>31.12.</t>
  </si>
  <si>
    <t>Weingut Pfitscher einfache Landw. Ges.</t>
  </si>
  <si>
    <t>BZ-228731</t>
  </si>
  <si>
    <t>28.10.2021</t>
  </si>
  <si>
    <t>Kellerei Kaltern Gen. Landw. Ges.</t>
  </si>
  <si>
    <t>00126320217</t>
  </si>
  <si>
    <t>BZ-4395</t>
  </si>
  <si>
    <t>31.08.</t>
  </si>
  <si>
    <t>02.11.2021</t>
  </si>
  <si>
    <t>Kellerei Bozen Gen. Landw. Ges.</t>
  </si>
  <si>
    <t>BZ-15364</t>
  </si>
  <si>
    <t>03.11.2021</t>
  </si>
  <si>
    <t>Kellerei Kurtatsch Gen. Landw. Ges</t>
  </si>
  <si>
    <t>BZ-32028</t>
  </si>
  <si>
    <t>Kellereigen. Girlan Landw. Ges.</t>
  </si>
  <si>
    <t>BZ-9224</t>
  </si>
  <si>
    <t>08.11.2021</t>
  </si>
  <si>
    <t>Kellerei Nals-Margreid Entiklar Gen. Landw. Ges</t>
  </si>
  <si>
    <t>00126790211</t>
  </si>
  <si>
    <t>BZ-16983</t>
  </si>
  <si>
    <t>Kellerei Terlan Gen. Landw. Ges</t>
  </si>
  <si>
    <t>00099510216</t>
  </si>
  <si>
    <t>BZ-5703</t>
  </si>
  <si>
    <t>29.10.2021</t>
  </si>
  <si>
    <t>Schloss Englar des Khuen Johannes</t>
  </si>
  <si>
    <t>01361650219</t>
  </si>
  <si>
    <t>KHNJNN59E12A952J</t>
  </si>
  <si>
    <t>BZ-141144</t>
  </si>
  <si>
    <t>01.12.2021</t>
  </si>
  <si>
    <t>30.11.2022</t>
  </si>
  <si>
    <t>Elena Walch GmbH</t>
  </si>
  <si>
    <t>00851290213</t>
  </si>
  <si>
    <t>BZ-91584</t>
  </si>
  <si>
    <t>Pichler Bernhard</t>
  </si>
  <si>
    <t>00766610216</t>
  </si>
  <si>
    <t>PCHBNH70S17A952Y</t>
  </si>
  <si>
    <t>BZ-162237</t>
  </si>
  <si>
    <t>2023/007/EXP</t>
  </si>
  <si>
    <t>2023/008/EXP</t>
  </si>
  <si>
    <t>2023/012/EXP</t>
  </si>
  <si>
    <t>2023/009/EXP</t>
  </si>
  <si>
    <t>2023/010/EXP</t>
  </si>
  <si>
    <t>2023/011/EXP</t>
  </si>
  <si>
    <t>2023/013/EXP</t>
  </si>
  <si>
    <t>A004</t>
  </si>
  <si>
    <t>Cantina Vini Hans Rottensteiner GmbH</t>
  </si>
  <si>
    <t>00124770215</t>
  </si>
  <si>
    <t>2023/014/EXP</t>
  </si>
  <si>
    <t>2023/015/EXP</t>
  </si>
  <si>
    <t>2023/016/EXP</t>
  </si>
  <si>
    <t>2023/017/EXP</t>
  </si>
  <si>
    <t>2023/018/EXP</t>
  </si>
  <si>
    <t>2023/019/EXP</t>
  </si>
  <si>
    <t>SCHREYÖGG GMBH</t>
  </si>
  <si>
    <t>BZ-116598</t>
  </si>
  <si>
    <t>31.12</t>
  </si>
  <si>
    <t>Exportprojekt Skandinavien 2022-23</t>
  </si>
  <si>
    <t>Assistenza Export Scandinavia 2022-23</t>
  </si>
  <si>
    <t>21.10.2022</t>
  </si>
  <si>
    <t>04/11/2022</t>
  </si>
  <si>
    <t>20/01/2023</t>
  </si>
  <si>
    <t>VOG Verband der südtiroler Obstgenossenschaften</t>
  </si>
  <si>
    <t>BZ-27896</t>
  </si>
  <si>
    <t>31.07</t>
  </si>
  <si>
    <t>10/11/2022</t>
  </si>
  <si>
    <t>HIWEISS SRL</t>
  </si>
  <si>
    <t>03006730216</t>
  </si>
  <si>
    <t>BZ-223944</t>
  </si>
  <si>
    <t>Markteinstiegsprojekt Deutschland 2022-23</t>
  </si>
  <si>
    <t>Progetto di incentivazione all'export Germania 2022-23</t>
  </si>
  <si>
    <t>05/08/2022</t>
  </si>
  <si>
    <t>31/01/2023</t>
  </si>
  <si>
    <t>02913040214</t>
  </si>
  <si>
    <t xml:space="preserve">DMTHNS79E01A952O </t>
  </si>
  <si>
    <t>BZ – 216086</t>
  </si>
  <si>
    <t>Messe Artigiano in Fiera 2022</t>
  </si>
  <si>
    <t>Artigiano in Fiera 2022</t>
  </si>
  <si>
    <t>23/05/2022</t>
  </si>
  <si>
    <t>AMC SRL</t>
  </si>
  <si>
    <t>02784080216</t>
  </si>
  <si>
    <t>BZ - 205303</t>
  </si>
  <si>
    <t>AZIENDA AGRICOLA SOINI QUINTO E FIGLI</t>
  </si>
  <si>
    <t>00478750219</t>
  </si>
  <si>
    <t>BZ - 154775</t>
  </si>
  <si>
    <t>05/07/2022</t>
  </si>
  <si>
    <t>03.12.2022</t>
  </si>
  <si>
    <t>11.12.2022</t>
  </si>
  <si>
    <t>00974260218</t>
  </si>
  <si>
    <t>BZ-96375</t>
  </si>
  <si>
    <t>29/06/2022</t>
  </si>
  <si>
    <t>BERGILA GMBH</t>
  </si>
  <si>
    <t>02718990217</t>
  </si>
  <si>
    <t>BZ-199938</t>
  </si>
  <si>
    <t>24/05/2022</t>
  </si>
  <si>
    <t>Birrificio Gardena Srl</t>
  </si>
  <si>
    <t>02923180216</t>
  </si>
  <si>
    <t>BZ-216938</t>
  </si>
  <si>
    <t>20.05.2022</t>
  </si>
  <si>
    <t>00677080210</t>
  </si>
  <si>
    <t>BZ-101167</t>
  </si>
  <si>
    <t>DISTILLERIA PRIVATA UNTERTHURNER SRL</t>
  </si>
  <si>
    <t>00918130212</t>
  </si>
  <si>
    <t>BZ-96043</t>
  </si>
  <si>
    <t xml:space="preserve">01461550210   </t>
  </si>
  <si>
    <t>GTSPTR69D27F132Z</t>
  </si>
  <si>
    <t>BZ-139988</t>
  </si>
  <si>
    <t>04/07/2022</t>
  </si>
  <si>
    <t>KNODUS SRL</t>
  </si>
  <si>
    <t>02509080210</t>
  </si>
  <si>
    <t>BZ-183564</t>
  </si>
  <si>
    <t>08/08/2022</t>
  </si>
  <si>
    <t>KOFLER VIKTOR &amp; ANDREAS</t>
  </si>
  <si>
    <t>02888310212</t>
  </si>
  <si>
    <t>BZ-213948</t>
  </si>
  <si>
    <t>02330300217</t>
  </si>
  <si>
    <t>MTSMKS73A15B160U</t>
  </si>
  <si>
    <t>BZ-172693</t>
  </si>
  <si>
    <t>00099830218</t>
  </si>
  <si>
    <t>BZ – 37009</t>
  </si>
  <si>
    <t>00172290215</t>
  </si>
  <si>
    <t>BZ-68025</t>
  </si>
  <si>
    <t>03/06/2022</t>
  </si>
  <si>
    <t>MUSSNER ANDREAS</t>
  </si>
  <si>
    <t>00188590210</t>
  </si>
  <si>
    <t xml:space="preserve"> MSSNDR47S30I591R</t>
  </si>
  <si>
    <t>BZ-70186</t>
  </si>
  <si>
    <t>MY SENSO SRL</t>
  </si>
  <si>
    <t>02804180210</t>
  </si>
  <si>
    <t>BZ-207034</t>
  </si>
  <si>
    <t>01290910213</t>
  </si>
  <si>
    <t>BZ-111805</t>
  </si>
  <si>
    <t>01/07/2022</t>
  </si>
  <si>
    <t>ORTHOPANT GMBH</t>
  </si>
  <si>
    <t>02952000210</t>
  </si>
  <si>
    <t>BZ - 219351</t>
  </si>
  <si>
    <t>04.06.2022</t>
  </si>
  <si>
    <t>SÜDTIROL STYLE by FLOCKY</t>
  </si>
  <si>
    <t>02962910218</t>
  </si>
  <si>
    <t>BRGFRN66D26B220I</t>
  </si>
  <si>
    <t>BZ-220281</t>
  </si>
  <si>
    <t>VOG - VERBAND DER SÜDTIROLER OBSTGENOSSENSCHAFTEN</t>
  </si>
  <si>
    <t>09/06/2022</t>
  </si>
  <si>
    <t>VONTAVON SRL</t>
  </si>
  <si>
    <t>02749070211</t>
  </si>
  <si>
    <t>BZ-202443</t>
  </si>
  <si>
    <t>08/07/2022</t>
  </si>
  <si>
    <t>00701330219</t>
  </si>
  <si>
    <t>BZ - 111492</t>
  </si>
  <si>
    <t>27/06/2022</t>
  </si>
  <si>
    <t>Wimex Srl</t>
  </si>
  <si>
    <t>02898910217</t>
  </si>
  <si>
    <t>BZ - 214887</t>
  </si>
  <si>
    <t>19/05/2022</t>
  </si>
  <si>
    <t>A005</t>
  </si>
  <si>
    <t>A006</t>
  </si>
  <si>
    <t>2023/020/EXP</t>
  </si>
  <si>
    <t>2023/021/EXP</t>
  </si>
  <si>
    <t>2023/022/EXP</t>
  </si>
  <si>
    <t>2023/023/EXP</t>
  </si>
  <si>
    <t>2023/024/EXP</t>
  </si>
  <si>
    <t>2023/025/EXP</t>
  </si>
  <si>
    <t>2023/026/EXP</t>
  </si>
  <si>
    <t>2023/027/EXP</t>
  </si>
  <si>
    <t>2023/028/EXP</t>
  </si>
  <si>
    <t>2023/029/EXP</t>
  </si>
  <si>
    <t>2023/030/EXP</t>
  </si>
  <si>
    <t>2023/031/EXP</t>
  </si>
  <si>
    <t>2023/032/EXP</t>
  </si>
  <si>
    <t>2023/033/EXP</t>
  </si>
  <si>
    <t>2023/034/EXP</t>
  </si>
  <si>
    <t>2023/035/EXP</t>
  </si>
  <si>
    <t>2023/036/EXP</t>
  </si>
  <si>
    <t>2023/037/EXP</t>
  </si>
  <si>
    <t>2023/038/EXP</t>
  </si>
  <si>
    <t>2023/039/EXP</t>
  </si>
  <si>
    <t>2023/040/EXP</t>
  </si>
  <si>
    <t>2023/041/EXP</t>
  </si>
  <si>
    <t>2023/042/EXP</t>
  </si>
  <si>
    <t>2023/043/EXP</t>
  </si>
  <si>
    <t>2023/044/EXP</t>
  </si>
  <si>
    <t>2023/045/EXP</t>
  </si>
  <si>
    <t>ALBERT DES DEMETZ HANNES</t>
  </si>
  <si>
    <t>PROFANTER NATUR - BACKSTUBE SRL</t>
  </si>
  <si>
    <t>DEUR OHG des Demetz Oswald &amp; Co.</t>
  </si>
  <si>
    <t>STEINERHOF DES GÖTSCH PETER</t>
  </si>
  <si>
    <t>MUTSCHLECHNER MARKUS</t>
  </si>
  <si>
    <t>Kunstweberei Franz OHG des Franz Georg &amp; CO.</t>
  </si>
  <si>
    <t>TESSITURA ARTISTICA GAIDRA S.N.C. DI SCHUEN JAKOB &amp; CO</t>
  </si>
  <si>
    <t xml:space="preserve">TESSITURA ARTISTICA NAGLER SRL </t>
  </si>
  <si>
    <t>Bernardi Willi &amp; C. SNC di Ivo ed Egon Bernardi</t>
  </si>
  <si>
    <t>00126870211</t>
  </si>
  <si>
    <t>Zacher Johann &amp; Co. OHG</t>
  </si>
  <si>
    <t>BZ-123309</t>
  </si>
  <si>
    <t>1DEMI</t>
  </si>
  <si>
    <t>Digital Sales Coach</t>
  </si>
  <si>
    <t>24.10.22</t>
  </si>
  <si>
    <t>01.11.22</t>
  </si>
  <si>
    <t>14.03.23</t>
  </si>
  <si>
    <t>MURI - GRIES DES SZUKICS STEFAN &amp; CO. KG</t>
  </si>
  <si>
    <t>BZ-122127</t>
  </si>
  <si>
    <t>01.03.23</t>
  </si>
  <si>
    <t>BZ-202843</t>
  </si>
  <si>
    <t>2023/046/EXP</t>
  </si>
  <si>
    <t>2023/047/EXP</t>
  </si>
  <si>
    <t>2023/048/EXP</t>
  </si>
  <si>
    <t>01474770219</t>
  </si>
  <si>
    <t>01461970210</t>
  </si>
  <si>
    <t>Graf Engineering des Michael Graf &amp; C. KG</t>
  </si>
  <si>
    <t>02754030217</t>
  </si>
  <si>
    <t>A007</t>
  </si>
  <si>
    <t>Hannes Huber GMBH</t>
  </si>
  <si>
    <t>02818520211</t>
  </si>
  <si>
    <t>BZ-208328</t>
  </si>
  <si>
    <t>Markteinstiegsprojekt Deutschland 2022</t>
  </si>
  <si>
    <t>Progetti di incentivazione all'export Germania  2022</t>
  </si>
  <si>
    <t>DEUR S.N.C. DI DEMETZ OSWALD &amp; C</t>
  </si>
  <si>
    <t>00677080210 </t>
  </si>
  <si>
    <t>Markteinstiegsprojekt Frankreich 20118/2019</t>
  </si>
  <si>
    <t>4Inventions GmbH</t>
  </si>
  <si>
    <t>02968000212</t>
  </si>
  <si>
    <t>BZ 220694</t>
  </si>
  <si>
    <t>31,12</t>
  </si>
  <si>
    <t>Marteinstiegsprojekt Deutschland 2022</t>
  </si>
  <si>
    <t>Brennerei Walcher</t>
  </si>
  <si>
    <t>01180270215</t>
  </si>
  <si>
    <t>BZ-105020</t>
  </si>
  <si>
    <t>Recherche Importeuere und Vertriebspartner Singapur</t>
  </si>
  <si>
    <t>Ricerca importatori e distributori Singapore</t>
  </si>
  <si>
    <t>2023/049/EXP</t>
  </si>
  <si>
    <t>2023/050/EXP</t>
  </si>
  <si>
    <t>2023/051/EXP</t>
  </si>
  <si>
    <t>2023/052/EXP</t>
  </si>
  <si>
    <t>A008</t>
  </si>
  <si>
    <t>Unionplus SRL</t>
  </si>
  <si>
    <t>BZ - 210104</t>
  </si>
  <si>
    <t>Export Projekt Türkei</t>
  </si>
  <si>
    <t>Progetto Export Turchia</t>
  </si>
  <si>
    <t>2023/053/EXP</t>
  </si>
  <si>
    <t>A009</t>
  </si>
  <si>
    <t>Aldo Larcher srl</t>
  </si>
  <si>
    <t>02611050218</t>
  </si>
  <si>
    <t>BZ-191457</t>
  </si>
  <si>
    <t>Export Projekt Schweiz</t>
  </si>
  <si>
    <t>Export Project Svizzera</t>
  </si>
  <si>
    <t>A010</t>
  </si>
  <si>
    <t>02808440214</t>
  </si>
  <si>
    <t>GJRFRN86D05A952E</t>
  </si>
  <si>
    <t>BZ-207404</t>
  </si>
  <si>
    <t>BZ-218053</t>
  </si>
  <si>
    <t>Marktentwicklungsprojekt Österreich/Schweiz</t>
  </si>
  <si>
    <t>Progetto di sviluppo di mercato Austria/Svizzera</t>
  </si>
  <si>
    <t>2023/060/EXP</t>
  </si>
  <si>
    <t>A013</t>
  </si>
  <si>
    <t>`02936260211</t>
  </si>
  <si>
    <t>Indumetal SRL</t>
  </si>
  <si>
    <r>
      <rPr>
        <b/>
        <sz val="12"/>
        <color rgb="FF000000"/>
        <rFont val="Arial"/>
        <family val="2"/>
      </rPr>
      <t xml:space="preserve">21 </t>
    </r>
    <r>
      <rPr>
        <sz val="12"/>
        <color indexed="8"/>
        <rFont val="Arial"/>
        <family val="2"/>
      </rPr>
      <t>Data Provvedimento</t>
    </r>
  </si>
  <si>
    <r>
      <rPr>
        <b/>
        <sz val="12"/>
        <color rgb="FF000000"/>
        <rFont val="Arial"/>
        <family val="2"/>
      </rPr>
      <t xml:space="preserve">22 </t>
    </r>
    <r>
      <rPr>
        <sz val="12"/>
        <color indexed="8"/>
        <rFont val="Arial"/>
        <family val="2"/>
      </rPr>
      <t>COR</t>
    </r>
  </si>
  <si>
    <t>Weissenegger Kurt</t>
  </si>
  <si>
    <t>00743100216</t>
  </si>
  <si>
    <t>WSSKRT71D10I431G</t>
  </si>
  <si>
    <t>BZ-124827</t>
  </si>
  <si>
    <t>Messe Fuorisalone 2022</t>
  </si>
  <si>
    <t>Fiera Fuorisalone 2022</t>
  </si>
  <si>
    <t>11.10.2019</t>
  </si>
  <si>
    <t>05.06.2022</t>
  </si>
  <si>
    <t>12.06.2022</t>
  </si>
  <si>
    <t>2023/061/EXP</t>
  </si>
  <si>
    <t>A014</t>
  </si>
  <si>
    <t>Gen. Milchhof Sterzing landw. Gesellschaft</t>
  </si>
  <si>
    <t>00101010213</t>
  </si>
  <si>
    <t>BZ-9118</t>
  </si>
  <si>
    <t>Messe HOGA 2023</t>
  </si>
  <si>
    <t>Fiera HOGA 2023</t>
  </si>
  <si>
    <t>16.09.2022</t>
  </si>
  <si>
    <t>15.01.2023</t>
  </si>
  <si>
    <t>17.01.2023</t>
  </si>
  <si>
    <t>00126550219</t>
  </si>
  <si>
    <t>BZ-7594</t>
  </si>
  <si>
    <t>02.09.2022</t>
  </si>
  <si>
    <r>
      <t>BRENNEREI</t>
    </r>
    <r>
      <rPr>
        <sz val="8.5"/>
        <color rgb="FF8C624A"/>
        <rFont val="Arial"/>
        <family val="2"/>
      </rPr>
      <t> </t>
    </r>
    <r>
      <rPr>
        <sz val="8.5"/>
        <color rgb="FF000000"/>
        <rFont val="Arial"/>
        <family val="2"/>
      </rPr>
      <t>WALCHER G.m.b.H.</t>
    </r>
  </si>
  <si>
    <t>A015</t>
  </si>
  <si>
    <t>2023/062/EXP</t>
  </si>
  <si>
    <t>2023/063/EXP</t>
  </si>
  <si>
    <t>2023/064/EXP</t>
  </si>
  <si>
    <t>Sennerei  Drei Zinnen 
Schaukäserei Gen. und Landw. Ges.</t>
  </si>
  <si>
    <t>Export Union Italia Srl</t>
  </si>
  <si>
    <t>01519080210</t>
  </si>
  <si>
    <t>BZ - 126623</t>
  </si>
  <si>
    <t>2023/065/EXP</t>
  </si>
  <si>
    <t>Wabel Online Summits Spring 
Summer Drinks Summit</t>
  </si>
  <si>
    <t>A016</t>
  </si>
  <si>
    <t xml:space="preserve">Ansitz Waldgries d. Plattner Christian </t>
  </si>
  <si>
    <t>PLTCRS72E09A952G</t>
  </si>
  <si>
    <t>BZ-183080</t>
  </si>
  <si>
    <t>Messe Prowein 2023</t>
  </si>
  <si>
    <t>Fiera Prowein 2023</t>
  </si>
  <si>
    <t>05.08.22</t>
  </si>
  <si>
    <t>Arunda GmbH</t>
  </si>
  <si>
    <t>00564660215</t>
  </si>
  <si>
    <t>BZ-86458</t>
  </si>
  <si>
    <t>03.08.22</t>
  </si>
  <si>
    <t>Augustiner Chorherrenstift Neustift</t>
  </si>
  <si>
    <t>BZ-6891</t>
  </si>
  <si>
    <t>04.08.22</t>
  </si>
  <si>
    <t>Azienda Agricola Peter Dipoli</t>
  </si>
  <si>
    <t>DPLPTR54B25E421P</t>
  </si>
  <si>
    <t>BZ-114520</t>
  </si>
  <si>
    <t>09.08.22</t>
  </si>
  <si>
    <t>Baron Widmann</t>
  </si>
  <si>
    <t>01049920216</t>
  </si>
  <si>
    <t>WDMNRS59R17A952F</t>
  </si>
  <si>
    <t>BZ-149722</t>
  </si>
  <si>
    <t>09.08.2022</t>
  </si>
  <si>
    <t xml:space="preserve">Bergmannhof des Josef Pichler </t>
  </si>
  <si>
    <t>01029140215</t>
  </si>
  <si>
    <t>PCHJSF62P21A332H</t>
  </si>
  <si>
    <t>BZ-144576</t>
  </si>
  <si>
    <t>12.08.2022</t>
  </si>
  <si>
    <t>Egger Ramer GmbH</t>
  </si>
  <si>
    <t>BZ-53042</t>
  </si>
  <si>
    <t>31.05.</t>
  </si>
  <si>
    <t>22.08.2022</t>
  </si>
  <si>
    <t>Kellerei Eisacktal</t>
  </si>
  <si>
    <t>BZ-52588</t>
  </si>
  <si>
    <t>17.08.2022</t>
  </si>
  <si>
    <t>Franz Gojer - Glögglhof des Florian Gojer</t>
  </si>
  <si>
    <t>21.08.2022</t>
  </si>
  <si>
    <t>Franz Haas GmbH</t>
  </si>
  <si>
    <t>BZ-129126</t>
  </si>
  <si>
    <t>Griesbauerhof des Mumelter Georg</t>
  </si>
  <si>
    <t>MMLGRG56T17A952G</t>
  </si>
  <si>
    <t>BZ-135198</t>
  </si>
  <si>
    <t>BZ-88596</t>
  </si>
  <si>
    <t>23.08.2022</t>
  </si>
  <si>
    <t>Kellerei Bozen</t>
  </si>
  <si>
    <t>05.08.2022</t>
  </si>
  <si>
    <t>Kellerei Kurtatsch Gen. Landw. Ges.</t>
  </si>
  <si>
    <t>BZ - 32028</t>
  </si>
  <si>
    <t xml:space="preserve">BZ-5372 </t>
  </si>
  <si>
    <t>31.06.</t>
  </si>
  <si>
    <t>Kellerei Nals Margreid-Entiklar Gen. Landw. Ges.</t>
  </si>
  <si>
    <t>Kellerei Schreckbichl Gen. Landw. Ges.</t>
  </si>
  <si>
    <t>08.08.22</t>
  </si>
  <si>
    <t>Kellerei St. Michael Eppan Gen. Lands. Ges</t>
  </si>
  <si>
    <t>BZ-9218</t>
  </si>
  <si>
    <t>Kellerei St. Pauls Gen. Landw. Gesellschaft</t>
  </si>
  <si>
    <t>BZ-4184</t>
  </si>
  <si>
    <t>03.08.2022</t>
  </si>
  <si>
    <t>Kellerei Tramin Gen. Landw. Gesellschaft</t>
  </si>
  <si>
    <t>BZ-32487</t>
  </si>
  <si>
    <t>Kellereigen. Girlan Landw. Gesellschaft</t>
  </si>
  <si>
    <t>BZ-87736</t>
  </si>
  <si>
    <t>Muri-Gries d. Szukics Stefan &amp; Co KG</t>
  </si>
  <si>
    <t>NDRGNZ60T17A952E</t>
  </si>
  <si>
    <t>BZ-143800</t>
  </si>
  <si>
    <t>Pitzner des Puff Markus</t>
  </si>
  <si>
    <t>PFFMKS88P23A952T</t>
  </si>
  <si>
    <t>BZ-223668</t>
  </si>
  <si>
    <t>07.08.2022</t>
  </si>
  <si>
    <t>BZ-163011</t>
  </si>
  <si>
    <t>08.08.2022</t>
  </si>
  <si>
    <t>BZ-109578</t>
  </si>
  <si>
    <t>10.08.2022</t>
  </si>
  <si>
    <t>RMSGRG61D24A952N</t>
  </si>
  <si>
    <t>BZ-151929</t>
  </si>
  <si>
    <t>20.08.2022</t>
  </si>
  <si>
    <t>BZ-104983</t>
  </si>
  <si>
    <t>PRTFNZ61R10F849D</t>
  </si>
  <si>
    <t>BZ-145839</t>
  </si>
  <si>
    <t>Weingut Kornell des Florian Brigl</t>
  </si>
  <si>
    <t>BRGFRN75C05A952Z</t>
  </si>
  <si>
    <t>BZ-137054</t>
  </si>
  <si>
    <t>Weingut Pfitscher einf. Land. Ges.</t>
  </si>
  <si>
    <t>02.08.22</t>
  </si>
  <si>
    <t>BZ-101181</t>
  </si>
  <si>
    <t>NTRJFM63P16L724B</t>
  </si>
  <si>
    <t>BZ-162999</t>
  </si>
  <si>
    <t>BZ-187811</t>
  </si>
  <si>
    <t>02503560217</t>
  </si>
  <si>
    <t>00121700215</t>
  </si>
  <si>
    <t>00905450219</t>
  </si>
  <si>
    <t>00098020217</t>
  </si>
  <si>
    <t>00124420217</t>
  </si>
  <si>
    <t>01563890217</t>
  </si>
  <si>
    <t>00215640210</t>
  </si>
  <si>
    <t>00603390212</t>
  </si>
  <si>
    <t>00121460216</t>
  </si>
  <si>
    <t>00122150212</t>
  </si>
  <si>
    <t>00126570217</t>
  </si>
  <si>
    <t>00126670215</t>
  </si>
  <si>
    <t>00120200217</t>
  </si>
  <si>
    <t>00120790217</t>
  </si>
  <si>
    <t>00588470211</t>
  </si>
  <si>
    <t>00627650211</t>
  </si>
  <si>
    <t>03003420217</t>
  </si>
  <si>
    <t>02213140219</t>
  </si>
  <si>
    <t>01255160218</t>
  </si>
  <si>
    <t>01504800218</t>
  </si>
  <si>
    <t>00690730213</t>
  </si>
  <si>
    <t>01377950215</t>
  </si>
  <si>
    <t>01604830214</t>
  </si>
  <si>
    <t>03061060210</t>
  </si>
  <si>
    <t>00677420218</t>
  </si>
  <si>
    <t>02205420215</t>
  </si>
  <si>
    <t>02676390210</t>
  </si>
  <si>
    <t>A017</t>
  </si>
  <si>
    <t>2023/066/EXP</t>
  </si>
  <si>
    <t>2023/067/EXP</t>
  </si>
  <si>
    <t>2023/068/EXP</t>
  </si>
  <si>
    <t>2023/069/EXP</t>
  </si>
  <si>
    <t>2023/070/EXP</t>
  </si>
  <si>
    <t>2023/071/EXP</t>
  </si>
  <si>
    <t>2023/072/EXP</t>
  </si>
  <si>
    <t>2023/073/EXP</t>
  </si>
  <si>
    <t>2023/074/EXP</t>
  </si>
  <si>
    <t>2023/075/EXP</t>
  </si>
  <si>
    <t>2023/076/EXP</t>
  </si>
  <si>
    <t>2023/077/EXP</t>
  </si>
  <si>
    <t>2023/078/EXP</t>
  </si>
  <si>
    <t>2023/079/EXP</t>
  </si>
  <si>
    <t>2023/080/EXP</t>
  </si>
  <si>
    <t>2023/081/EXP</t>
  </si>
  <si>
    <t>2023/082/EXP</t>
  </si>
  <si>
    <t>2023/083/EXP</t>
  </si>
  <si>
    <t>2023/084/EXP</t>
  </si>
  <si>
    <t>2023/085/EXP</t>
  </si>
  <si>
    <t>2023/086/EXP</t>
  </si>
  <si>
    <t>2023/087/EXP</t>
  </si>
  <si>
    <t>2023/088/EXP</t>
  </si>
  <si>
    <t>2023/089/EXP</t>
  </si>
  <si>
    <t>2023/090/EXP</t>
  </si>
  <si>
    <t>2023/091/EXP</t>
  </si>
  <si>
    <t>2023/092/EXP</t>
  </si>
  <si>
    <t>2023/093/EXP</t>
  </si>
  <si>
    <t>2023/094/EXP</t>
  </si>
  <si>
    <t>2023/095/EXP</t>
  </si>
  <si>
    <t>2023/096/EXP</t>
  </si>
  <si>
    <t>2023/097/EXP</t>
  </si>
  <si>
    <t>2023/098/EXP</t>
  </si>
  <si>
    <t>2023/099/EXP</t>
  </si>
  <si>
    <t>2023/100/EXP</t>
  </si>
  <si>
    <t>2023/101/EXP</t>
  </si>
  <si>
    <t>2023/102/EXP</t>
  </si>
  <si>
    <t>81031280217</t>
  </si>
  <si>
    <t>Weinkellerei Hans Rottensteiner GmbH</t>
  </si>
  <si>
    <t>K. Martini &amp; Sohn des Gabriel Martini &amp; Co. KG</t>
  </si>
  <si>
    <t>Kellerei Meran Burggraefler - Gen. Landw. Ges.</t>
  </si>
  <si>
    <t>Manincor GmbH -  Landw. Gesellschaft</t>
  </si>
  <si>
    <t>Niedrist Ignaz</t>
  </si>
  <si>
    <t xml:space="preserve">Weingut Peter Soelva OHG </t>
  </si>
  <si>
    <t>Schlosskellerei Turmhof Tiefenbrunner GmbH - Srl</t>
  </si>
  <si>
    <t>Untermoserhof des Ramoser Georg</t>
  </si>
  <si>
    <t>Vinum Srl</t>
  </si>
  <si>
    <t>Falkenstein des Pratzner Franz</t>
  </si>
  <si>
    <t>Weinkellerei Peter Zemmer KG des Zemmer Peter &amp; Co.</t>
  </si>
  <si>
    <t>Unterfrauner Josef Michael</t>
  </si>
  <si>
    <t>94097990215</t>
  </si>
  <si>
    <t>Suedtiroler Wein</t>
  </si>
  <si>
    <t>Geier Gmbh</t>
  </si>
  <si>
    <t>02608560211</t>
  </si>
  <si>
    <t>BZ-191222</t>
  </si>
  <si>
    <t>2023/103/EXP</t>
  </si>
  <si>
    <t>Messe Winzer Service 2023</t>
  </si>
  <si>
    <t>Fiera Winzer Service 2023</t>
  </si>
  <si>
    <t>08.02.2023</t>
  </si>
  <si>
    <t>10.02.2023</t>
  </si>
  <si>
    <t>A018</t>
  </si>
  <si>
    <t>Ilmer Maschinenbau GmbH</t>
  </si>
  <si>
    <t>02476890211</t>
  </si>
  <si>
    <t>BZ - 181244</t>
  </si>
  <si>
    <t>2023/104/EXP</t>
  </si>
  <si>
    <t>E. MITTERER K.G. DES ANTON MITTERER &amp; CO.</t>
  </si>
  <si>
    <t>00206530214</t>
  </si>
  <si>
    <t>BZ - 75645</t>
  </si>
  <si>
    <t>2023/105/EXP</t>
  </si>
  <si>
    <t>Palbox Spa</t>
  </si>
  <si>
    <t>01659250219</t>
  </si>
  <si>
    <t>Bz - 154665</t>
  </si>
  <si>
    <t>2023/106/EXP</t>
  </si>
  <si>
    <t>16.08.2022</t>
  </si>
  <si>
    <t>Plack Maschinenbau Srls</t>
  </si>
  <si>
    <t>03115370219</t>
  </si>
  <si>
    <t>BZ-233361</t>
  </si>
  <si>
    <t>2023/107/EXP</t>
  </si>
  <si>
    <t>STOCKER MASCHINENBAU GMBHSRL</t>
  </si>
  <si>
    <t>03017020219</t>
  </si>
  <si>
    <t>BZ-224797</t>
  </si>
  <si>
    <t>2023/108/EXP</t>
  </si>
  <si>
    <t>25.08.2022</t>
  </si>
  <si>
    <t>Windegger Maschinen GmbH</t>
  </si>
  <si>
    <t>02696530217</t>
  </si>
  <si>
    <t>BZ - 198070</t>
  </si>
  <si>
    <t>2023/109/EXP</t>
  </si>
  <si>
    <t>28.09.2022</t>
  </si>
  <si>
    <t xml:space="preserve">Malleier Walter </t>
  </si>
  <si>
    <t>01344360217</t>
  </si>
  <si>
    <t>MLLWTR67D10A022V</t>
  </si>
  <si>
    <t>BZ - 152981</t>
  </si>
  <si>
    <t>2023/110/EXP</t>
  </si>
  <si>
    <t>Messe Fruchtwelt Bodensee</t>
  </si>
  <si>
    <t>Fiera Fruchtwelt Bodensee</t>
  </si>
  <si>
    <t>A019</t>
  </si>
  <si>
    <t>E. Mitterer KG des Anton Mitterer &amp; Co.</t>
  </si>
  <si>
    <t>2023/111/EXP</t>
  </si>
  <si>
    <t>Frutop GmbH</t>
  </si>
  <si>
    <t>02413840212</t>
  </si>
  <si>
    <t>BZ - 177017</t>
  </si>
  <si>
    <t>2023/112/EXP</t>
  </si>
  <si>
    <t>Baumscgulgenossenschaft GRIBA landwirtschaftliche Gesellschaft</t>
  </si>
  <si>
    <t>01262150210</t>
  </si>
  <si>
    <t> BZ - 109924</t>
  </si>
  <si>
    <t>2023/113/EXP</t>
  </si>
  <si>
    <t> BZ - 181244</t>
  </si>
  <si>
    <t>2023/114/EXP</t>
  </si>
  <si>
    <t>Isolcell Spa</t>
  </si>
  <si>
    <t>00671570216</t>
  </si>
  <si>
    <t>BZ - 99898</t>
  </si>
  <si>
    <t>2023/115/EXP</t>
  </si>
  <si>
    <t>Stocker Maschinenbau GmbH</t>
  </si>
  <si>
    <t>BZ - 224797 </t>
  </si>
  <si>
    <t>2023/116/EXP</t>
  </si>
  <si>
    <t>Vimas GmbH</t>
  </si>
  <si>
    <t>02301690216</t>
  </si>
  <si>
    <t>BZ - 169460</t>
  </si>
  <si>
    <t>2023/117/EXP</t>
  </si>
  <si>
    <t>Isolcell spa</t>
  </si>
  <si>
    <t>Messe Fruit Logistica 2023</t>
  </si>
  <si>
    <t>Fiera Fruit Logistica 2023</t>
  </si>
  <si>
    <t>14.07.2022</t>
  </si>
  <si>
    <t>8.02.2023</t>
  </si>
  <si>
    <t>10.02.23</t>
  </si>
  <si>
    <t>21.07.2022</t>
  </si>
  <si>
    <t>Marvil Engineering srl</t>
  </si>
  <si>
    <t>19/07/2022</t>
  </si>
  <si>
    <t>BZ-237585</t>
  </si>
  <si>
    <t>12.05</t>
  </si>
  <si>
    <t>Griba Baumschulgen. Landw. Ges.</t>
  </si>
  <si>
    <t>BZ-109924</t>
  </si>
  <si>
    <t>13.07.2022</t>
  </si>
  <si>
    <t>BZ-100700</t>
  </si>
  <si>
    <t>20.07.2022</t>
  </si>
  <si>
    <t>BZ-64914</t>
  </si>
  <si>
    <t>30.06</t>
  </si>
  <si>
    <t>15.07.2022</t>
  </si>
  <si>
    <t>VOG - Verband der Südtiroler Obstgenossenschaften</t>
  </si>
  <si>
    <t>12.07.2022</t>
  </si>
  <si>
    <t>VI.P Gen. landw. Gesellschaft</t>
  </si>
  <si>
    <t>BZ-118810</t>
  </si>
  <si>
    <t>BZ-71281</t>
  </si>
  <si>
    <t>18.07.2022</t>
  </si>
  <si>
    <t>04135800961</t>
  </si>
  <si>
    <t>03166050215</t>
  </si>
  <si>
    <t>01111340210</t>
  </si>
  <si>
    <t>00124290214</t>
  </si>
  <si>
    <t>00725570212</t>
  </si>
  <si>
    <t>00187900212</t>
  </si>
  <si>
    <t>2023/118/EXP</t>
  </si>
  <si>
    <t>2023/119/EXP</t>
  </si>
  <si>
    <t>2023/120/EXP</t>
  </si>
  <si>
    <t>2023/121/EXP</t>
  </si>
  <si>
    <t>2023/122/EXP</t>
  </si>
  <si>
    <t>2023/123/EXP</t>
  </si>
  <si>
    <t>2023/124/EXP</t>
  </si>
  <si>
    <t>2023/125/EXP</t>
  </si>
  <si>
    <t>2023/126/EXP</t>
  </si>
  <si>
    <t>2023/127/EXP</t>
  </si>
  <si>
    <t>A020</t>
  </si>
  <si>
    <t>BZ-181244</t>
  </si>
  <si>
    <t>Marktentwicklungsprojekt Ilmer GmbH - Kanada</t>
  </si>
  <si>
    <t>Progetto di sviluppo di mercato Ilmer GmbH - Canada</t>
  </si>
  <si>
    <t>23.11.2022</t>
  </si>
  <si>
    <t>06.06.2023</t>
  </si>
  <si>
    <t>ewo GmbH</t>
  </si>
  <si>
    <t>01603000215</t>
  </si>
  <si>
    <t>BZ-132510</t>
  </si>
  <si>
    <t>Exportprojekt Vertreter + Partnersuche in Polen 2022-23</t>
  </si>
  <si>
    <t>Progetto export ricerca di mercato e partner in Polonia 2022-23</t>
  </si>
  <si>
    <t>13.05.2022</t>
  </si>
  <si>
    <t>01.05.2022</t>
  </si>
  <si>
    <t>30.06.2023</t>
  </si>
  <si>
    <t xml:space="preserve">BZ-99898 </t>
  </si>
  <si>
    <t xml:space="preserve">BZ-154665 </t>
  </si>
  <si>
    <t>BZ-175015</t>
  </si>
  <si>
    <t>01.12.2022</t>
  </si>
  <si>
    <t>2023/128/EXP</t>
  </si>
  <si>
    <t>2023/129/EXP</t>
  </si>
  <si>
    <t>A021</t>
  </si>
  <si>
    <t>Slanzi Gamper KG des Paolo Slanzi-Gamper &amp; Co.</t>
  </si>
  <si>
    <t>VOG Products - gen. landw. Ges.</t>
  </si>
  <si>
    <t>Fruttunion Genossenschaft</t>
  </si>
  <si>
    <t>Rizzi Fresh Srl</t>
  </si>
  <si>
    <t>A022</t>
  </si>
  <si>
    <t>01443540214</t>
  </si>
  <si>
    <t>RCHRWN58M27F849E</t>
  </si>
  <si>
    <t>BZ-123338</t>
  </si>
  <si>
    <t>31.12.2023</t>
  </si>
  <si>
    <t>Teilnahme an Messe Bellavita Expo warschau</t>
  </si>
  <si>
    <t>Partecipazione a fiera Bellavita Expo Varsavia</t>
  </si>
  <si>
    <t>03.03.2023</t>
  </si>
  <si>
    <t>18.04.2023</t>
  </si>
  <si>
    <t>20.04.2023</t>
  </si>
  <si>
    <t>01332660214</t>
  </si>
  <si>
    <t>BZ-115472</t>
  </si>
  <si>
    <t>20.02.2023</t>
  </si>
  <si>
    <t>27.02.2023</t>
  </si>
  <si>
    <t>02.03.2023</t>
  </si>
  <si>
    <t>A023</t>
  </si>
  <si>
    <t xml:space="preserve">Raich Erwin </t>
  </si>
  <si>
    <t>Merano Speck Srl</t>
  </si>
  <si>
    <t>Distilleria Walcher Srl</t>
  </si>
  <si>
    <t xml:space="preserve">Schreyögg GmbH </t>
  </si>
  <si>
    <t>2023/130/EXP</t>
  </si>
  <si>
    <t>2023/131/EXP</t>
  </si>
  <si>
    <t>2023/132/EXP</t>
  </si>
  <si>
    <t>2023/133/EXP</t>
  </si>
  <si>
    <t>ClimaGrün GmbH</t>
  </si>
  <si>
    <t>02673280216</t>
  </si>
  <si>
    <t>BZ-196043</t>
  </si>
  <si>
    <t>Coaching beim Marktaufbau bei Architekturbüros in Deutschland</t>
  </si>
  <si>
    <t>Coaching per l'inserimento di uffici di architetti in Germania</t>
  </si>
  <si>
    <t>14.02.2023</t>
  </si>
  <si>
    <t>01.03.2023</t>
  </si>
  <si>
    <t>27.06.2023</t>
  </si>
  <si>
    <t>2023/134/EXP</t>
  </si>
  <si>
    <t>A024</t>
  </si>
  <si>
    <t>Abbazia di Novacella</t>
  </si>
  <si>
    <t>BZ - 6891</t>
  </si>
  <si>
    <t>Messe Vinitaly 2023</t>
  </si>
  <si>
    <t>Fiera Vinitaly 2023</t>
  </si>
  <si>
    <t>BZ - 86458</t>
  </si>
  <si>
    <t>BZ - 149722</t>
  </si>
  <si>
    <t>BZ - 143800</t>
  </si>
  <si>
    <t>01634600215</t>
  </si>
  <si>
    <t>HNNRMR70T44A952V</t>
  </si>
  <si>
    <t>BZ - 150801</t>
  </si>
  <si>
    <t>01530140217</t>
  </si>
  <si>
    <t>MRATMR62R22D571P</t>
  </si>
  <si>
    <t>BZ - 142937</t>
  </si>
  <si>
    <t>01258340213</t>
  </si>
  <si>
    <t>RTTKRT68C26A952Y</t>
  </si>
  <si>
    <t xml:space="preserve">BZ-146967  </t>
  </si>
  <si>
    <t>BZ - 15364</t>
  </si>
  <si>
    <t>Cantina Kurtatsch</t>
  </si>
  <si>
    <t>31.08</t>
  </si>
  <si>
    <t>BZ - 5372</t>
  </si>
  <si>
    <t>Cantina Produttori San Michele Appiano</t>
  </si>
  <si>
    <t>BZ - 9218</t>
  </si>
  <si>
    <t>BZ - 4184</t>
  </si>
  <si>
    <t>01183540218</t>
  </si>
  <si>
    <t>MRTLNZ59R03A332B</t>
  </si>
  <si>
    <t>BZ - 105024</t>
  </si>
  <si>
    <t>Cantina Terlano</t>
  </si>
  <si>
    <t>BZ - 5703</t>
  </si>
  <si>
    <t>Cantina Tramin</t>
  </si>
  <si>
    <t>BZ - 32487</t>
  </si>
  <si>
    <t>Cantina Valle Isarco</t>
  </si>
  <si>
    <t>BZ - 52588</t>
  </si>
  <si>
    <t>01524760210</t>
  </si>
  <si>
    <t>RCHCSM58R14Z112T</t>
  </si>
  <si>
    <t>BZ - 146280</t>
  </si>
  <si>
    <t>00550510218</t>
  </si>
  <si>
    <t>BZ - 86084</t>
  </si>
  <si>
    <t>BZ - 51164</t>
  </si>
  <si>
    <t>BZ - 91584</t>
  </si>
  <si>
    <t>BZ - 145839</t>
  </si>
  <si>
    <t>01481010211</t>
  </si>
  <si>
    <t>RMSSFN64E21A952H</t>
  </si>
  <si>
    <t>BZ - 146569</t>
  </si>
  <si>
    <t>00528370216</t>
  </si>
  <si>
    <t>BZ - 84985</t>
  </si>
  <si>
    <t>BZ 139106</t>
  </si>
  <si>
    <t>BZ - 9224</t>
  </si>
  <si>
    <t>BZ - 135198</t>
  </si>
  <si>
    <t>02263030211</t>
  </si>
  <si>
    <t>PRCMKS72T21A952T</t>
  </si>
  <si>
    <t>BZ - 166928</t>
  </si>
  <si>
    <t>00435580212</t>
  </si>
  <si>
    <t xml:space="preserve">BZ-81469 </t>
  </si>
  <si>
    <t>01756300214</t>
  </si>
  <si>
    <t>BZ - 161914</t>
  </si>
  <si>
    <t>02241140215</t>
  </si>
  <si>
    <t>BZ - 164817</t>
  </si>
  <si>
    <t>BZ - 6259</t>
  </si>
  <si>
    <t>BZ - 4395</t>
  </si>
  <si>
    <t>01290710217</t>
  </si>
  <si>
    <t>PLGPTR59L24B160R</t>
  </si>
  <si>
    <t>BZ - 154222</t>
  </si>
  <si>
    <t>02873700211</t>
  </si>
  <si>
    <t>SPGHSJ87P08A952T</t>
  </si>
  <si>
    <t>BZ - 212825</t>
  </si>
  <si>
    <t>01498480217</t>
  </si>
  <si>
    <t>MRNWNR54D26A952E</t>
  </si>
  <si>
    <t>MLJRBN70R29A952D</t>
  </si>
  <si>
    <t>BZ - 235010</t>
  </si>
  <si>
    <t>BZ - 87736</t>
  </si>
  <si>
    <t>01045860218</t>
  </si>
  <si>
    <t>BZ - 143652</t>
  </si>
  <si>
    <t>PCHBNH70S17A92Y</t>
  </si>
  <si>
    <t>BZ - 162237</t>
  </si>
  <si>
    <t>BZ - 122127</t>
  </si>
  <si>
    <t>BZ - 16983</t>
  </si>
  <si>
    <t>02776800217</t>
  </si>
  <si>
    <t>RTTMS77A28A952R</t>
  </si>
  <si>
    <t>BZ - 204712</t>
  </si>
  <si>
    <t>02856040213</t>
  </si>
  <si>
    <t>BZ - 211464</t>
  </si>
  <si>
    <t>Peter Dipoli</t>
  </si>
  <si>
    <t>BZ - 101181</t>
  </si>
  <si>
    <t>02241220215</t>
  </si>
  <si>
    <t>PLNPRC82A26A952Z</t>
  </si>
  <si>
    <t>BZ-165452</t>
  </si>
  <si>
    <t>00473410215</t>
  </si>
  <si>
    <t>BZ - 84118</t>
  </si>
  <si>
    <t>01626470213</t>
  </si>
  <si>
    <t>BZ - 135684</t>
  </si>
  <si>
    <t>02562930210</t>
  </si>
  <si>
    <t>94026180219</t>
  </si>
  <si>
    <t>BZ-240729</t>
  </si>
  <si>
    <t>02362930212</t>
  </si>
  <si>
    <t>BMGHNS79B02B160H</t>
  </si>
  <si>
    <t>BZ - 173548</t>
  </si>
  <si>
    <t>01487670216</t>
  </si>
  <si>
    <t>WCHPTR71H06B160P</t>
  </si>
  <si>
    <t>BZ - 149686</t>
  </si>
  <si>
    <t>02764200214</t>
  </si>
  <si>
    <t>NTRFRN78H26A952H</t>
  </si>
  <si>
    <t>BZ-203816</t>
  </si>
  <si>
    <t>BZ - 53042</t>
  </si>
  <si>
    <t>31.05</t>
  </si>
  <si>
    <t>BZ - 91204</t>
  </si>
  <si>
    <t>00619540214</t>
  </si>
  <si>
    <t>BZ - 89578</t>
  </si>
  <si>
    <t>00556930212</t>
  </si>
  <si>
    <t>NDRSKR60E28B397R</t>
  </si>
  <si>
    <t>BZ - 134808</t>
  </si>
  <si>
    <t>02685410215</t>
  </si>
  <si>
    <t>BZ - 197091</t>
  </si>
  <si>
    <t>BZ - 137054</t>
  </si>
  <si>
    <t>02501730218</t>
  </si>
  <si>
    <t>BZ - 182916</t>
  </si>
  <si>
    <t>BZ - 163011</t>
  </si>
  <si>
    <t>BZ - 223668</t>
  </si>
  <si>
    <t>01454270214</t>
  </si>
  <si>
    <t>BRGNRS64H24A952T</t>
  </si>
  <si>
    <t>BZ - 137144</t>
  </si>
  <si>
    <t>BZ - 109578</t>
  </si>
  <si>
    <t>BZ - 151929</t>
  </si>
  <si>
    <t>01633010218</t>
  </si>
  <si>
    <t>BZ - 136430</t>
  </si>
  <si>
    <t>00731660213</t>
  </si>
  <si>
    <t>BZ - 128210</t>
  </si>
  <si>
    <t>01628950212</t>
  </si>
  <si>
    <t>BZ - 142525</t>
  </si>
  <si>
    <t>02399950217</t>
  </si>
  <si>
    <t>BZ-176096</t>
  </si>
  <si>
    <t>Konsortium Südtirol Wein</t>
  </si>
  <si>
    <t xml:space="preserve">BZ-105020 </t>
  </si>
  <si>
    <t>Messe Vinitaly Bio 2023</t>
  </si>
  <si>
    <t>Fiera Vinitaly Bio 2023</t>
  </si>
  <si>
    <t>01537050211</t>
  </si>
  <si>
    <t>BZ-127316</t>
  </si>
  <si>
    <t>Messe Enolitech 2023</t>
  </si>
  <si>
    <t>Fiera Enolitech 2023</t>
  </si>
  <si>
    <t>A025</t>
  </si>
  <si>
    <t>Arunda Srl</t>
  </si>
  <si>
    <t>Widmann Staffelfeld Ulmburg Andreas</t>
  </si>
  <si>
    <t>Hanni Ausserer Rosmarie</t>
  </si>
  <si>
    <t>Besserer des Mair Otmar</t>
  </si>
  <si>
    <t>Brunnenhof des Rottensteiner Kurt</t>
  </si>
  <si>
    <t>Cantina Produttori Bolzano - Soc. Coop.</t>
  </si>
  <si>
    <t>Cantina Produttori San Paolo - Soc. Agricola Coop.</t>
  </si>
  <si>
    <t xml:space="preserve">Martini Lorenz </t>
  </si>
  <si>
    <t xml:space="preserve">Castel Juval Unterortl des Aurich Claus Martin </t>
  </si>
  <si>
    <t>Azienda vinicola Castelfeder Sas di Giovanett Guenther e C.</t>
  </si>
  <si>
    <t>Cantina Colterenzio</t>
  </si>
  <si>
    <t>Elena Walch Srl</t>
  </si>
  <si>
    <t>Fr. Kupelwieser Sas di Zemmer Peter &amp; C.</t>
  </si>
  <si>
    <t>Franz Gojer - Glögglhof des Gojer Florian</t>
  </si>
  <si>
    <t>Cantina Girlan</t>
  </si>
  <si>
    <t>Gumphof des Prackwieser Markus</t>
  </si>
  <si>
    <t>Haderburg Sas di A. Ochsenreiter &amp; C. - Società agricola</t>
  </si>
  <si>
    <t>Josef Brigl Srl</t>
  </si>
  <si>
    <t>WGRJNN61S21A952J</t>
  </si>
  <si>
    <t>Josef Weger di Johannes Weger</t>
  </si>
  <si>
    <t>Viticultori Caldaro, Soc. Agr. Coop.</t>
  </si>
  <si>
    <t>Morandell Werner (Lieselehof)</t>
  </si>
  <si>
    <t>Malojer Urban</t>
  </si>
  <si>
    <t xml:space="preserve">03134590219 </t>
  </si>
  <si>
    <t>Manincor Srl - Società agricola</t>
  </si>
  <si>
    <t>MYRJPH60R04A952C</t>
  </si>
  <si>
    <t>Unterganzner des Mayr Josephus</t>
  </si>
  <si>
    <t>Pichler Bernhard (Messnerhof)</t>
  </si>
  <si>
    <t>Muri-Gries des Szukics Stefan &amp; Co. KG</t>
  </si>
  <si>
    <t>Cantina Nalles -Magrè / Niclara Società agricola cooperativa</t>
  </si>
  <si>
    <t>Obermoser des Rotteinsteiner Thomas</t>
  </si>
  <si>
    <t>Mitterer Anita (Pardellerhof Montin)</t>
  </si>
  <si>
    <t>Cantina vini Peter Zemmer Sas di Zemmer Peter &amp; C.</t>
  </si>
  <si>
    <t>Planer Patrick - Prackfolerhof</t>
  </si>
  <si>
    <t>Ritterhof Sarl Cantina</t>
  </si>
  <si>
    <t>Seeperle KG des Rainer Arthur &amp; Co.</t>
  </si>
  <si>
    <t>Baumgartner Hannes - Strasserhof</t>
  </si>
  <si>
    <t>Wachtler Peter (Taschlerhof)</t>
  </si>
  <si>
    <t>Unterthiner Florian (Tenuta Ebner)</t>
  </si>
  <si>
    <t>Egger-Ramer Srl - Società agricola</t>
  </si>
  <si>
    <t>Cantina vini Hans Rottensteiner Srl</t>
  </si>
  <si>
    <t>Tenuta J. Hofstätter Srl</t>
  </si>
  <si>
    <t>Weingut Klosterhof d. Andergassen Oskar</t>
  </si>
  <si>
    <t>Köfererhof des Kerschbaumer Guenther</t>
  </si>
  <si>
    <t xml:space="preserve">Tenuta Kornell di Brigl Florian </t>
  </si>
  <si>
    <t>HBRNRS75L25B220L</t>
  </si>
  <si>
    <t>Huber Andreas (Tenuta Pacherhof)</t>
  </si>
  <si>
    <t>Tenuta Peter Sölva Sas</t>
  </si>
  <si>
    <t>Tenuta Pfitscher - SOCIETA' SEMPLICE AGRICOLA</t>
  </si>
  <si>
    <t>Thurnhof des Berger Andreas</t>
  </si>
  <si>
    <t>Hilpold Florian - Villscheiderhof</t>
  </si>
  <si>
    <t>Wassererhof des Mock Christoph</t>
  </si>
  <si>
    <t>Weingut Plonerhof des Tutzer Erhart &amp; Schafer Herta - einfache Gesellschaft</t>
  </si>
  <si>
    <t>Ansitz Waldgries des Plattner Christian</t>
  </si>
  <si>
    <t xml:space="preserve">Distilleria Walcher Srl </t>
  </si>
  <si>
    <t>Mittelberger &amp; C. snc di Mittelberger Peter</t>
  </si>
  <si>
    <t>Flieder des Ramoser Stefan</t>
  </si>
  <si>
    <t>Cantina Produttori Merano Burggräfler</t>
  </si>
  <si>
    <t>Pliger Peter (Kuenhof)</t>
  </si>
  <si>
    <t>Spoegler Hans Jochen (Larcherhof)</t>
  </si>
  <si>
    <t>Soelva Dieter</t>
  </si>
  <si>
    <t>2023/135/EXP</t>
  </si>
  <si>
    <t>2023/136/EXP</t>
  </si>
  <si>
    <t>2023/137/EXP</t>
  </si>
  <si>
    <t>2023/138/EXP</t>
  </si>
  <si>
    <t>2023/139/EXP</t>
  </si>
  <si>
    <t>2023/140/EXP</t>
  </si>
  <si>
    <t>2023/141/EXP</t>
  </si>
  <si>
    <t>2023/142/EXP</t>
  </si>
  <si>
    <t>2023/143/EXP</t>
  </si>
  <si>
    <t>2023/144/EXP</t>
  </si>
  <si>
    <t>2023/145/EXP</t>
  </si>
  <si>
    <t>2023/146/EXP</t>
  </si>
  <si>
    <t>2023/147/EXP</t>
  </si>
  <si>
    <t>2023/148/EXP</t>
  </si>
  <si>
    <t>2023/149/EXP</t>
  </si>
  <si>
    <t>2023/150/EXP</t>
  </si>
  <si>
    <t>2023/151/EXP</t>
  </si>
  <si>
    <t>2023/152/EXP</t>
  </si>
  <si>
    <t>2023/153/EXP</t>
  </si>
  <si>
    <t>2023/154/EXP</t>
  </si>
  <si>
    <t>2023/155/EXP</t>
  </si>
  <si>
    <t>2023/156/EXP</t>
  </si>
  <si>
    <t>2023/157/EXP</t>
  </si>
  <si>
    <t>2023/158/EXP</t>
  </si>
  <si>
    <t>2023/159/EXP</t>
  </si>
  <si>
    <t>2023/160/EXP</t>
  </si>
  <si>
    <t>2023/161/EXP</t>
  </si>
  <si>
    <t>2023/162/EXP</t>
  </si>
  <si>
    <t>2023/163/EXP</t>
  </si>
  <si>
    <t>2023/164/EXP</t>
  </si>
  <si>
    <t>2023/165/EXP</t>
  </si>
  <si>
    <t>2023/166/EXP</t>
  </si>
  <si>
    <t>2023/167/EXP</t>
  </si>
  <si>
    <t>2023/168/EXP</t>
  </si>
  <si>
    <t>2023/169/EXP</t>
  </si>
  <si>
    <t>2023/170/EXP</t>
  </si>
  <si>
    <t>2023/171/EXP</t>
  </si>
  <si>
    <t>2023/172/EXP</t>
  </si>
  <si>
    <t>2023/173/EXP</t>
  </si>
  <si>
    <t>2023/174/EXP</t>
  </si>
  <si>
    <t>2023/175/EXP</t>
  </si>
  <si>
    <t>2023/176/EXP</t>
  </si>
  <si>
    <t>2023/177/EXP</t>
  </si>
  <si>
    <t>2023/178/EXP</t>
  </si>
  <si>
    <t>2023/179/EXP</t>
  </si>
  <si>
    <t>2023/180/EXP</t>
  </si>
  <si>
    <t>2023/181/EXP</t>
  </si>
  <si>
    <t>2023/182/EXP</t>
  </si>
  <si>
    <t>2023/183/EXP</t>
  </si>
  <si>
    <t>2023/184/EXP</t>
  </si>
  <si>
    <t>22.09.2022</t>
  </si>
  <si>
    <t>2023/185/EXP</t>
  </si>
  <si>
    <t>2023/186/EXP</t>
  </si>
  <si>
    <t>2023/187/EXP</t>
  </si>
  <si>
    <t>2023/188/EXP</t>
  </si>
  <si>
    <t>2023/189/EXP</t>
  </si>
  <si>
    <t>2023/190/EXP</t>
  </si>
  <si>
    <t>2023/191/EXP</t>
  </si>
  <si>
    <t>2023/192/EXP</t>
  </si>
  <si>
    <t>2023/193/EXP</t>
  </si>
  <si>
    <t>2023/194/EXP</t>
  </si>
  <si>
    <t>2023/195/EXP</t>
  </si>
  <si>
    <t>2023/196/EXP</t>
  </si>
  <si>
    <t>2023/197/EXP</t>
  </si>
  <si>
    <t>2023/198/EXP</t>
  </si>
  <si>
    <t>SLVDTR72H09A952Z</t>
  </si>
  <si>
    <t>2023/199/EXP</t>
  </si>
  <si>
    <t>2023/200/EXP</t>
  </si>
  <si>
    <t>2023/201/EXP</t>
  </si>
  <si>
    <t>2023/202/EXP</t>
  </si>
  <si>
    <t>2023/203/EXP</t>
  </si>
  <si>
    <t>ASSOCIAZIONE PRODUTTORI E IN ITALIANO "ASSOCIAZIONE PRODUTTORISPUMANTE ALTO ADIGE CLASSICO</t>
  </si>
  <si>
    <t>2023/204/EXP</t>
  </si>
  <si>
    <t>BZ -114520</t>
  </si>
  <si>
    <t>2023/205/EXP</t>
  </si>
  <si>
    <t>2023/206/EXP</t>
  </si>
  <si>
    <t>2023/207/EXP</t>
  </si>
  <si>
    <t>Widumbaumann des Widmann Thomas</t>
  </si>
  <si>
    <t>01450910219</t>
  </si>
  <si>
    <t>WDMTMS59P16A952O</t>
  </si>
  <si>
    <t>BZ - 149729</t>
  </si>
  <si>
    <t>2023/208/EXP</t>
  </si>
  <si>
    <t>BZ - 141144</t>
  </si>
  <si>
    <t>2023/209/EXP</t>
  </si>
  <si>
    <t>BARON LONGO DI VON LONGO LIEBENSTEIN ANTON</t>
  </si>
  <si>
    <t>02665010217</t>
  </si>
  <si>
    <t>VNLNTN85T14A952Q</t>
  </si>
  <si>
    <t>BZ - 195390</t>
  </si>
  <si>
    <t>2023/210/EXP</t>
  </si>
  <si>
    <t>BZ - 162999</t>
  </si>
  <si>
    <t>2023/211/EXP</t>
  </si>
  <si>
    <t>Unterhofer Thomas</t>
  </si>
  <si>
    <t>02319120214</t>
  </si>
  <si>
    <t>NTRTMS64L11A952B</t>
  </si>
  <si>
    <t>BZ - 170516</t>
  </si>
  <si>
    <t>2023/212/EXP</t>
  </si>
  <si>
    <t>Pohl Heinrich</t>
  </si>
  <si>
    <t>02369200213</t>
  </si>
  <si>
    <t>PHLHRC67L03I729I</t>
  </si>
  <si>
    <t>BZ -182074</t>
  </si>
  <si>
    <t>2023/213/EXP</t>
  </si>
  <si>
    <t>Sigmund Daniel - Blasbichler</t>
  </si>
  <si>
    <t>03117470215</t>
  </si>
  <si>
    <t>SGMDNL97L31B160J</t>
  </si>
  <si>
    <t>BZ -233540</t>
  </si>
  <si>
    <t>2023/214/EXP</t>
  </si>
  <si>
    <t>BERGMANN DES PICHLER JOSEF</t>
  </si>
  <si>
    <t>BZ -144576</t>
  </si>
  <si>
    <t>2023/215/EXP</t>
  </si>
  <si>
    <t>Abraham Martin</t>
  </si>
  <si>
    <t>02366730212</t>
  </si>
  <si>
    <t>BRHMTN74S06A952W</t>
  </si>
  <si>
    <t>BZ -175408</t>
  </si>
  <si>
    <t>2023/216/EXP</t>
  </si>
  <si>
    <t>Puff Werner - Lavandelhof</t>
  </si>
  <si>
    <t>01208240216</t>
  </si>
  <si>
    <t>PFFWNR64M21A952U</t>
  </si>
  <si>
    <t>BZ -144766</t>
  </si>
  <si>
    <t>2023/217/EXP</t>
  </si>
  <si>
    <t>Glassierhof des Vaja Stefan</t>
  </si>
  <si>
    <t>01186370217</t>
  </si>
  <si>
    <t>VJASFN64E29A952Q</t>
  </si>
  <si>
    <t>BZ -149423</t>
  </si>
  <si>
    <t>2023/218/EXP</t>
  </si>
  <si>
    <t>WEINGUT TEUTSCH</t>
  </si>
  <si>
    <t>02897480212</t>
  </si>
  <si>
    <t>TTSFRN92P16A952O</t>
  </si>
  <si>
    <t>BZ -214723</t>
  </si>
  <si>
    <t>2023/219/EXP</t>
  </si>
  <si>
    <t>BZ-153043</t>
  </si>
  <si>
    <t>MTTNTA77P55F132G</t>
  </si>
  <si>
    <t>KRSGTH70M16B160N</t>
  </si>
  <si>
    <t>HLPFRN66A31B160M</t>
  </si>
  <si>
    <t>MCKCRS72P04A952I</t>
  </si>
  <si>
    <t>Alpsfloor GmbH</t>
  </si>
  <si>
    <t>03119410219</t>
  </si>
  <si>
    <t>BZ-233699</t>
  </si>
  <si>
    <t>Messe IHM</t>
  </si>
  <si>
    <t>Fiera IHM</t>
  </si>
  <si>
    <t>AMC GmbH</t>
  </si>
  <si>
    <t>BZ-205303</t>
  </si>
  <si>
    <t>02232360210</t>
  </si>
  <si>
    <t>SPSMFR70T28I431X</t>
  </si>
  <si>
    <t>BZ-164264</t>
  </si>
  <si>
    <t>04273670960</t>
  </si>
  <si>
    <t>RSALNE77B48F205C</t>
  </si>
  <si>
    <t>BZ-193032</t>
  </si>
  <si>
    <t>02635460211</t>
  </si>
  <si>
    <t>BZ - 193242</t>
  </si>
  <si>
    <t>02878380217</t>
  </si>
  <si>
    <t>BZ - 213144</t>
  </si>
  <si>
    <t>02454220217</t>
  </si>
  <si>
    <t>BZ - 179726 </t>
  </si>
  <si>
    <t>01400980213</t>
  </si>
  <si>
    <t>BZ - 118333</t>
  </si>
  <si>
    <t>01658410210</t>
  </si>
  <si>
    <t>BZ - 154609</t>
  </si>
  <si>
    <t>00766010219</t>
  </si>
  <si>
    <t>BZ - 162294</t>
  </si>
  <si>
    <t>01361290214</t>
  </si>
  <si>
    <t>RCHJSF64R23A952Q</t>
  </si>
  <si>
    <t>BZ - 115748</t>
  </si>
  <si>
    <t>02886960216</t>
  </si>
  <si>
    <t>BZ - 213844</t>
  </si>
  <si>
    <t>BZ - 123309</t>
  </si>
  <si>
    <t>A026</t>
  </si>
  <si>
    <t>2023/220/EXP</t>
  </si>
  <si>
    <t>2023/221/EXP</t>
  </si>
  <si>
    <t>2023/222/EXP</t>
  </si>
  <si>
    <t>2023/223/EXP</t>
  </si>
  <si>
    <t>2023/224/EXP</t>
  </si>
  <si>
    <t>2023/225/EXP</t>
  </si>
  <si>
    <t>2023/226/EXP</t>
  </si>
  <si>
    <t>2023/227/EXP</t>
  </si>
  <si>
    <t>2023/228/EXP</t>
  </si>
  <si>
    <t>2023/229/EXP</t>
  </si>
  <si>
    <t>2023/230/EXP</t>
  </si>
  <si>
    <t>2023/231/EXP</t>
  </si>
  <si>
    <t>2023/232/EXP</t>
  </si>
  <si>
    <t>2023/233/EXP</t>
  </si>
  <si>
    <t>Manni's Meister Tischlerei des Spiess Manfred Anton</t>
  </si>
  <si>
    <t>Arosio Elena</t>
  </si>
  <si>
    <t>Embawo Snc di Praticò Caterina e Oettl Norbert</t>
  </si>
  <si>
    <t>F.lli Reifer Custom KG des Achim &amp; Stefan Reifer</t>
  </si>
  <si>
    <t>Holzius GmbH</t>
  </si>
  <si>
    <t>Inter - Pietre Sparber Srl - GmbH</t>
  </si>
  <si>
    <t>Puschtra Company Sas di Fischnaller Martin &amp; C.</t>
  </si>
  <si>
    <t>Tiroler Goldschmied GmbH</t>
  </si>
  <si>
    <t>Reichhalter Josef</t>
  </si>
  <si>
    <t>VergissMeinNicht Sozialgenossenschaft</t>
  </si>
  <si>
    <t>BZ-188937</t>
  </si>
  <si>
    <t>Messe Biofach 2023</t>
  </si>
  <si>
    <t>Fiera Biofach 2023</t>
  </si>
  <si>
    <t>9.11.2022</t>
  </si>
  <si>
    <t>17.02.23</t>
  </si>
  <si>
    <t>BZ-201643</t>
  </si>
  <si>
    <t>06.09.2022</t>
  </si>
  <si>
    <t>BRIMI</t>
  </si>
  <si>
    <t>BZ-66218</t>
  </si>
  <si>
    <t>05.09.2022</t>
  </si>
  <si>
    <t>BZ-205791</t>
  </si>
  <si>
    <t xml:space="preserve">BZ-120548 </t>
  </si>
  <si>
    <t xml:space="preserve">BZ-119458 </t>
  </si>
  <si>
    <t>BZ-231830</t>
  </si>
  <si>
    <t>09.09.2022</t>
  </si>
  <si>
    <t>Meraner Mühle GmbH</t>
  </si>
  <si>
    <t>BZ-102626</t>
  </si>
  <si>
    <t xml:space="preserve">BZ-9118 </t>
  </si>
  <si>
    <t>26.08.2022</t>
  </si>
  <si>
    <t xml:space="preserve">BZ-228962 </t>
  </si>
  <si>
    <t>BZ-119267</t>
  </si>
  <si>
    <t>BZ-126623</t>
  </si>
  <si>
    <t>07.12.2022</t>
  </si>
  <si>
    <t xml:space="preserve">BZ-162275 </t>
  </si>
  <si>
    <t>VOG Products gen. landw. Ges.</t>
  </si>
  <si>
    <t xml:space="preserve">BZ-167851 </t>
  </si>
  <si>
    <t>02578060218</t>
  </si>
  <si>
    <t>02279830216</t>
  </si>
  <si>
    <t>02201410210</t>
  </si>
  <si>
    <t>01410930216</t>
  </si>
  <si>
    <t>00683450217</t>
  </si>
  <si>
    <t>03096920214</t>
  </si>
  <si>
    <t>01432510210</t>
  </si>
  <si>
    <t>01417360219</t>
  </si>
  <si>
    <t>00099750218</t>
  </si>
  <si>
    <t>02739140214</t>
  </si>
  <si>
    <t>2023/234/EXP</t>
  </si>
  <si>
    <t>2023/235/EXP</t>
  </si>
  <si>
    <t>2023/236/EXP</t>
  </si>
  <si>
    <t>2023/237/EXP</t>
  </si>
  <si>
    <t>2023/238/EXP</t>
  </si>
  <si>
    <t>2023/239/EXP</t>
  </si>
  <si>
    <t>2023/240/EXP</t>
  </si>
  <si>
    <t>2023/241/EXP</t>
  </si>
  <si>
    <t>2023/242/EXP</t>
  </si>
  <si>
    <t>2023/243/EXP</t>
  </si>
  <si>
    <t>2023/244/EXP</t>
  </si>
  <si>
    <t>2023/245/EXP</t>
  </si>
  <si>
    <t>2023/246/EXP</t>
  </si>
  <si>
    <t>2023/247/EXP</t>
  </si>
  <si>
    <t>2023/248/EXP</t>
  </si>
  <si>
    <t>2023/249/EXP</t>
  </si>
  <si>
    <t>2023/250/EXP</t>
  </si>
  <si>
    <t>2023/251/EXP</t>
  </si>
  <si>
    <t>A027</t>
  </si>
  <si>
    <t>Purnahm Srl - Società Benefit</t>
  </si>
  <si>
    <t>Almacabio Srl</t>
  </si>
  <si>
    <t>Brennerei Walcher GmbH</t>
  </si>
  <si>
    <t>Drinkfabrik GmbH</t>
  </si>
  <si>
    <t>Fuchs J. Gmbh</t>
  </si>
  <si>
    <t>Galloni Thomas &amp; Andreas Snc</t>
  </si>
  <si>
    <t>Kräuterschlössl GmbH - Landw. Ges.</t>
  </si>
  <si>
    <t>Genossenschaft Milchhof Sterzing Landwirtschaftliche Gesellschaft</t>
  </si>
  <si>
    <t>Revitalconcept Scs - Società Cooperativa Sociale</t>
  </si>
  <si>
    <t>RIZZI Group Srl</t>
  </si>
  <si>
    <t>Export Union Italia</t>
  </si>
  <si>
    <t>Ultner Brot Sas di Schwienbacher R. &amp; C.</t>
  </si>
  <si>
    <t>Zuegg Com GmbH</t>
  </si>
  <si>
    <t>Südtirol Stein GmbH</t>
  </si>
  <si>
    <t>02708280215</t>
  </si>
  <si>
    <t>Messe BAU 2023</t>
  </si>
  <si>
    <t>Fiera BAU 2023</t>
  </si>
  <si>
    <t>13.09.2021</t>
  </si>
  <si>
    <t>17.04.2023</t>
  </si>
  <si>
    <t>22.04.2023</t>
  </si>
  <si>
    <t>Leneco GmbH</t>
  </si>
  <si>
    <t>02924120211</t>
  </si>
  <si>
    <t>08.09.2022</t>
  </si>
  <si>
    <t>Grünig Natursteine GmbH</t>
  </si>
  <si>
    <t>00440730216</t>
  </si>
  <si>
    <t>16.09.2021</t>
  </si>
  <si>
    <t>Lasa Marmo GmbH</t>
  </si>
  <si>
    <t>00053560322</t>
  </si>
  <si>
    <t>02219870215</t>
  </si>
  <si>
    <t>06.09.2021</t>
  </si>
  <si>
    <t>Ligna Construct GmbH</t>
  </si>
  <si>
    <t>00144690211</t>
  </si>
  <si>
    <t>BZ - 49766</t>
  </si>
  <si>
    <t>15.11.2022</t>
  </si>
  <si>
    <t>Metall Ritten GmbH</t>
  </si>
  <si>
    <t>01400180210</t>
  </si>
  <si>
    <t>BZ - 118102</t>
  </si>
  <si>
    <t>13.09.2022</t>
  </si>
  <si>
    <t>BZ - 191457</t>
  </si>
  <si>
    <t>07.09.2022</t>
  </si>
  <si>
    <t>Auroport GmbH</t>
  </si>
  <si>
    <t>01688160215</t>
  </si>
  <si>
    <t>BZ - 157131</t>
  </si>
  <si>
    <t>Nikolaus Bagnara</t>
  </si>
  <si>
    <t>00211420211</t>
  </si>
  <si>
    <t>BZ - 77007</t>
  </si>
  <si>
    <t>2023/252/EXP</t>
  </si>
  <si>
    <t>2023/253/EXP</t>
  </si>
  <si>
    <t>2023/254/EXP</t>
  </si>
  <si>
    <t>2023/255/EXP</t>
  </si>
  <si>
    <t>2023/256/EXP</t>
  </si>
  <si>
    <t>2023/257/EXP</t>
  </si>
  <si>
    <t>2023/258/EXP</t>
  </si>
  <si>
    <t>2023/259/EXP</t>
  </si>
  <si>
    <t>2023/260/EXP</t>
  </si>
  <si>
    <t>BZ - 199025</t>
  </si>
  <si>
    <t>BZ - 217031</t>
  </si>
  <si>
    <t>BZ - 80272</t>
  </si>
  <si>
    <t>BZ - 14110</t>
  </si>
  <si>
    <t>A028</t>
  </si>
  <si>
    <t>Aldo Larcher Srl</t>
  </si>
  <si>
    <t>Schwarz GmbH</t>
  </si>
  <si>
    <t>02299140216</t>
  </si>
  <si>
    <t>BZ-169376</t>
  </si>
  <si>
    <t>Int. Recht &amp; Verträge</t>
  </si>
  <si>
    <t>Consulenza di diritto internazionale</t>
  </si>
  <si>
    <t>24.03.2023</t>
  </si>
  <si>
    <t>03.04.2023</t>
  </si>
  <si>
    <t>07.08.2023</t>
  </si>
  <si>
    <t>2023/261/EXP</t>
  </si>
  <si>
    <t>A029</t>
  </si>
  <si>
    <t>ALOIS LAGEDER - S.P.A.</t>
  </si>
  <si>
    <t>BZ-85403</t>
  </si>
  <si>
    <t>2023/262/EXP</t>
  </si>
  <si>
    <t>A030</t>
  </si>
  <si>
    <t>00534680210</t>
  </si>
  <si>
    <t>Divina srl</t>
  </si>
  <si>
    <t>02153190224</t>
  </si>
  <si>
    <t>BZ-200376</t>
  </si>
  <si>
    <t>Messe ISH 2023</t>
  </si>
  <si>
    <t>Fiera ISH 2023</t>
  </si>
  <si>
    <t>15.02.2022</t>
  </si>
  <si>
    <t>13.03.2023</t>
  </si>
  <si>
    <t>17.03.23</t>
  </si>
  <si>
    <t>Euroclima AG</t>
  </si>
  <si>
    <t>00628930216</t>
  </si>
  <si>
    <t>BZ-90917</t>
  </si>
  <si>
    <t>03.02.2022</t>
  </si>
  <si>
    <t>Manometal GmbH</t>
  </si>
  <si>
    <t>00827600214</t>
  </si>
  <si>
    <t>BZ-89696</t>
  </si>
  <si>
    <t>11.02.2022</t>
  </si>
  <si>
    <t>TTM GmbH</t>
  </si>
  <si>
    <t>00437150212</t>
  </si>
  <si>
    <t>BZ-81977</t>
  </si>
  <si>
    <t>04.02.2022</t>
  </si>
  <si>
    <t>Wallnöfer GmbH</t>
  </si>
  <si>
    <t>02839650211</t>
  </si>
  <si>
    <t>BZ-210053</t>
  </si>
  <si>
    <t>14.02.2022</t>
  </si>
  <si>
    <t>2023/263/EXP</t>
  </si>
  <si>
    <t>2023/264/EXP</t>
  </si>
  <si>
    <t>2023/265/EXP</t>
  </si>
  <si>
    <t>2023/266/EXP</t>
  </si>
  <si>
    <t>2023/267/EXP</t>
  </si>
  <si>
    <t>A031</t>
  </si>
  <si>
    <t>VAP S.r.l.</t>
  </si>
  <si>
    <t>BZ-199882</t>
  </si>
  <si>
    <t>Hannover Messe 2023</t>
  </si>
  <si>
    <t>Fiera Hannover 2023</t>
  </si>
  <si>
    <t>29.09.2022</t>
  </si>
  <si>
    <t>21.04.2023</t>
  </si>
  <si>
    <t>Falser Maschinenbau GmbH</t>
  </si>
  <si>
    <t>03012620211</t>
  </si>
  <si>
    <t>BZ-224391</t>
  </si>
  <si>
    <t>11.10.2022</t>
  </si>
  <si>
    <t>3dKG GmbH</t>
  </si>
  <si>
    <t>03027900210</t>
  </si>
  <si>
    <t>BZ-225669</t>
  </si>
  <si>
    <t>23.09.2022</t>
  </si>
  <si>
    <t>A032</t>
  </si>
  <si>
    <t>Gilli GmbH</t>
  </si>
  <si>
    <t>00605460211</t>
  </si>
  <si>
    <t>BZ-89177</t>
  </si>
  <si>
    <t>Messe Tuttofood 2023</t>
  </si>
  <si>
    <t>Fiera Tuttofood 2023</t>
  </si>
  <si>
    <t>05.04.2022</t>
  </si>
  <si>
    <t>08.05.2023</t>
  </si>
  <si>
    <t>11.05.2023</t>
  </si>
  <si>
    <t>Horvat Wilhelm GmbH</t>
  </si>
  <si>
    <t>02793350212</t>
  </si>
  <si>
    <t>BZ-206046</t>
  </si>
  <si>
    <t>02.05.2022</t>
  </si>
  <si>
    <t>Kofler Delikatessen GmbH</t>
  </si>
  <si>
    <t>02936910211</t>
  </si>
  <si>
    <t>BZ-218117</t>
  </si>
  <si>
    <t>Pan Surgelati Srl</t>
  </si>
  <si>
    <t>00125140210</t>
  </si>
  <si>
    <t xml:space="preserve">BZ-66795 </t>
  </si>
  <si>
    <t>21.04.2022</t>
  </si>
  <si>
    <t>Prinz Gourmetline GmbH</t>
  </si>
  <si>
    <t>02273990214</t>
  </si>
  <si>
    <t>BZ-167566</t>
  </si>
  <si>
    <t>26.04.2022</t>
  </si>
  <si>
    <t>15.04.2022</t>
  </si>
  <si>
    <t>A033</t>
  </si>
  <si>
    <t>Divus GmbH</t>
  </si>
  <si>
    <t>02309820211</t>
  </si>
  <si>
    <t>BZ-169895</t>
  </si>
  <si>
    <t>Markteinstiegsprojekt Deutschland 2023</t>
  </si>
  <si>
    <t>Progetto di sviluppo di mercato Germania 2023</t>
  </si>
  <si>
    <t>23.02.2023</t>
  </si>
  <si>
    <t>09.08.2023</t>
  </si>
  <si>
    <t>A034</t>
  </si>
  <si>
    <t>2023/268/EXP</t>
  </si>
  <si>
    <t>2023/269/EXP</t>
  </si>
  <si>
    <t>2023/270/EXP</t>
  </si>
  <si>
    <t>2023/271/EXP</t>
  </si>
  <si>
    <t>2023/272/EXP</t>
  </si>
  <si>
    <t>2023/273/EXP</t>
  </si>
  <si>
    <t>2023/274/EXP</t>
  </si>
  <si>
    <t>2023/275/EXP</t>
  </si>
  <si>
    <t>2023/276/EXP</t>
  </si>
  <si>
    <t>2023/277/EXP</t>
  </si>
  <si>
    <t>2023/278/EXP</t>
  </si>
  <si>
    <t>2023/279/EXP</t>
  </si>
  <si>
    <t>00619170228</t>
  </si>
  <si>
    <t>Sennerei Drei Zinnen - Schaukäserei Genossenschaft und landwirtschaftliche Gesellschaft</t>
  </si>
  <si>
    <t>VOG Products - Soc Agricola Coop</t>
  </si>
  <si>
    <t>Messe PLMA 2023</t>
  </si>
  <si>
    <t>Fiera PLMA 2023</t>
  </si>
  <si>
    <t>21.12.2022</t>
  </si>
  <si>
    <t>23.05.2023</t>
  </si>
  <si>
    <t>24.05.2023</t>
  </si>
  <si>
    <t>Fuchs J. GmbH</t>
  </si>
  <si>
    <t>BZ-120548</t>
  </si>
  <si>
    <t>Massimo Zero Srl</t>
  </si>
  <si>
    <t>02713190219</t>
  </si>
  <si>
    <t>BZ-199423</t>
  </si>
  <si>
    <t>22.12.2022</t>
  </si>
  <si>
    <t>Gen. Milchhof Sterzing landw. Ges.</t>
  </si>
  <si>
    <t>03.01.2023</t>
  </si>
  <si>
    <t>Moser GmbH</t>
  </si>
  <si>
    <t>00213820210</t>
  </si>
  <si>
    <t>BZ-76982</t>
  </si>
  <si>
    <t>Partner Srl</t>
  </si>
  <si>
    <t>01331570216</t>
  </si>
  <si>
    <t>BZ-114224</t>
  </si>
  <si>
    <t>00457350213</t>
  </si>
  <si>
    <t>BZ-81106</t>
  </si>
  <si>
    <t>2023/280/EXP</t>
  </si>
  <si>
    <t>2023/281/EXP</t>
  </si>
  <si>
    <t>2023/282/EXP</t>
  </si>
  <si>
    <t>2023/283/EXP</t>
  </si>
  <si>
    <t>2023/284/EXP</t>
  </si>
  <si>
    <t>2023/285/EXP</t>
  </si>
  <si>
    <t>2023/286/EXP</t>
  </si>
  <si>
    <t>2023/287/EXP</t>
  </si>
  <si>
    <t>A035</t>
  </si>
  <si>
    <t>Recla Spa</t>
  </si>
  <si>
    <t>TINCX GMBH</t>
  </si>
  <si>
    <t>02961160211</t>
  </si>
  <si>
    <t xml:space="preserve">BZ-220129 </t>
  </si>
  <si>
    <t>Export Coaching</t>
  </si>
  <si>
    <t>2023/288/EXP</t>
  </si>
  <si>
    <t>A036</t>
  </si>
  <si>
    <t>PRINZ Gourmetline GmbH</t>
  </si>
  <si>
    <t>B2B-Treffen mit dem Schweizer Großhandel: Manor</t>
  </si>
  <si>
    <t>Incontri B2B con la GDO Svizzera: Manor</t>
  </si>
  <si>
    <t>05.10.2023</t>
  </si>
  <si>
    <t>11.10.2023</t>
  </si>
  <si>
    <t>12.10.2023</t>
  </si>
  <si>
    <t>Roner AG Brennereien</t>
  </si>
  <si>
    <t>00120270210</t>
  </si>
  <si>
    <t>Rinner Alexander &amp; Co. KG</t>
  </si>
  <si>
    <t>01192160214</t>
  </si>
  <si>
    <t>BZ-105746</t>
  </si>
  <si>
    <t>A037</t>
  </si>
  <si>
    <t>2023/289/EXP</t>
  </si>
  <si>
    <t>2023/290/EXP</t>
  </si>
  <si>
    <t>2023/291/EXP</t>
  </si>
  <si>
    <t>2023/292/EXP</t>
  </si>
  <si>
    <t>2023/293/EXP</t>
  </si>
  <si>
    <t>DOLOMITISCH srl</t>
  </si>
  <si>
    <t>03171420213</t>
  </si>
  <si>
    <t>BZ-238014</t>
  </si>
  <si>
    <t>Rechtsberatung</t>
  </si>
  <si>
    <t>Consulenza legale</t>
  </si>
  <si>
    <t>2023/294/EXP</t>
  </si>
  <si>
    <t>A038</t>
  </si>
  <si>
    <t>BZ-73631</t>
  </si>
  <si>
    <t>Variand Forniture GmbH</t>
  </si>
  <si>
    <t>BZ-235426</t>
  </si>
  <si>
    <t>Markteinstiegsprojekt Schweiz 2022/2023</t>
  </si>
  <si>
    <t>Progetto di sviluppo di mercato in Svizzera 2022/2023</t>
  </si>
  <si>
    <t>21.06.2022</t>
  </si>
  <si>
    <t>01.09.2022</t>
  </si>
  <si>
    <t>31.10.2023</t>
  </si>
  <si>
    <t>2023/295/EXP</t>
  </si>
  <si>
    <t>A039</t>
  </si>
  <si>
    <t>03139940211</t>
  </si>
  <si>
    <t>RAICH ERWIN</t>
  </si>
  <si>
    <t>12.07.23</t>
  </si>
  <si>
    <t>17.07.2023</t>
  </si>
  <si>
    <t>13.11.23</t>
  </si>
  <si>
    <t>2023/296/EXP</t>
  </si>
  <si>
    <t>2023/297/EXP</t>
  </si>
  <si>
    <t>A040</t>
  </si>
  <si>
    <t>Berges Mechanics GmbH</t>
  </si>
  <si>
    <t>BZ-67271</t>
  </si>
  <si>
    <t>Export Strategy - Coaching Projekt 2023</t>
  </si>
  <si>
    <t>Progetto Export Strategy - Coaching 2023</t>
  </si>
  <si>
    <t>A041</t>
  </si>
  <si>
    <t>SEDO GmbH</t>
  </si>
  <si>
    <t>BZ-187316</t>
  </si>
  <si>
    <t>24.08.23</t>
  </si>
  <si>
    <t>27.08.23</t>
  </si>
  <si>
    <t>16.11.23</t>
  </si>
  <si>
    <t>2023/298/EXP</t>
  </si>
  <si>
    <t>02555890215</t>
  </si>
  <si>
    <t>A042</t>
  </si>
  <si>
    <t>RESCH&amp;3 GmbH</t>
  </si>
  <si>
    <t>Int. Rechts &amp; Verträge Projekt</t>
  </si>
  <si>
    <t>Progetto consulenza diritto internazionale</t>
  </si>
  <si>
    <t>11.01.2023</t>
  </si>
  <si>
    <t>17.03.2023</t>
  </si>
  <si>
    <t>A043</t>
  </si>
  <si>
    <t>02480430210</t>
  </si>
  <si>
    <t>BZ-181657</t>
  </si>
  <si>
    <t>2023/299/EXP</t>
  </si>
  <si>
    <t>Variand Furniture GmbH</t>
  </si>
  <si>
    <t>2023/300/EXP</t>
  </si>
  <si>
    <t>A044</t>
  </si>
  <si>
    <t>02341000210</t>
  </si>
  <si>
    <t>BZ-172193</t>
  </si>
  <si>
    <t>Messe F&amp;L</t>
  </si>
  <si>
    <t>Fiera F&amp;L</t>
  </si>
  <si>
    <t>BZ-214887</t>
  </si>
  <si>
    <t>2023/301/EXP</t>
  </si>
  <si>
    <t>2023/302/EXP</t>
  </si>
  <si>
    <t>2023/303/EXP</t>
  </si>
  <si>
    <t>SPECKLADELE SAS DI ILLMER MICHAELA &amp; C.</t>
  </si>
  <si>
    <t>A045</t>
  </si>
  <si>
    <t>KOFLER VIKTOR &amp; ANDREAS S.N.C.</t>
  </si>
  <si>
    <t>Platter Metall GmbH</t>
  </si>
  <si>
    <t>02830240210</t>
  </si>
  <si>
    <t xml:space="preserve">BZ-209282   </t>
  </si>
  <si>
    <t>Coaching Amazon Projekt "Staybike"</t>
  </si>
  <si>
    <t>Coaching progetto Amazon "Staybike"</t>
  </si>
  <si>
    <t>2023/304/EXP</t>
  </si>
  <si>
    <t>A046</t>
  </si>
  <si>
    <t>03166360218</t>
  </si>
  <si>
    <t>BZ-237642</t>
  </si>
  <si>
    <t>Messe Alles für den Gast 2023</t>
  </si>
  <si>
    <t>Fiera Alles für den Gast 2023</t>
  </si>
  <si>
    <t>11.11.2023</t>
  </si>
  <si>
    <t>15.11.2023</t>
  </si>
  <si>
    <t>Enrico Giacomuzzi GmbH</t>
  </si>
  <si>
    <t>BZ-91552</t>
  </si>
  <si>
    <t>03.05.2023</t>
  </si>
  <si>
    <t>00800180218</t>
  </si>
  <si>
    <t xml:space="preserve">BZ-89505  </t>
  </si>
  <si>
    <t xml:space="preserve">BZ-9118  </t>
  </si>
  <si>
    <t>Moriggl RISAN GmbH</t>
  </si>
  <si>
    <t>02893540217</t>
  </si>
  <si>
    <t>BZ-214359</t>
  </si>
  <si>
    <t>26.04.2023</t>
  </si>
  <si>
    <t>MTS online GmbH</t>
  </si>
  <si>
    <t>02566610214</t>
  </si>
  <si>
    <t>BZ-188148</t>
  </si>
  <si>
    <t>16.05.2023</t>
  </si>
  <si>
    <t>Reguest GmbH</t>
  </si>
  <si>
    <t>BZ-214923</t>
  </si>
  <si>
    <t>09.05.2023</t>
  </si>
  <si>
    <t>2023/305/EXP</t>
  </si>
  <si>
    <t>2023/306/EXP</t>
  </si>
  <si>
    <t>2023/307/EXP</t>
  </si>
  <si>
    <t>2023/308/EXP</t>
  </si>
  <si>
    <t>2023/309/EXP</t>
  </si>
  <si>
    <t>2023/311/EXP</t>
  </si>
  <si>
    <t>A047</t>
  </si>
  <si>
    <t>00850140211</t>
  </si>
  <si>
    <t>02899400218</t>
  </si>
  <si>
    <t>2023/310/EXP</t>
  </si>
  <si>
    <t>Milchhof Brixen Gen. U. landw. Ges.</t>
  </si>
  <si>
    <t>Bergmilch Südtirol Genossenschaft und Landw. Ges.</t>
  </si>
  <si>
    <t>BZ-155343</t>
  </si>
  <si>
    <t>2023/001/AGR</t>
  </si>
  <si>
    <t>01632130215</t>
  </si>
  <si>
    <t>2023/002/AGR</t>
  </si>
  <si>
    <t>2023/003/AGR</t>
  </si>
  <si>
    <t>2023/004/AGR</t>
  </si>
  <si>
    <t>2023/005/AGR</t>
  </si>
  <si>
    <t>Heumilchkampagne IT 2023</t>
  </si>
  <si>
    <t>Latte Fieno 2023</t>
  </si>
  <si>
    <t>Latteria Sociale Merano Società Agricola Cooperativa</t>
  </si>
  <si>
    <t>BZ-44306</t>
  </si>
  <si>
    <t>Latteria Tre Cime - Mondo Latte - Società Agricola Cooperativa</t>
  </si>
  <si>
    <t>01661820215</t>
  </si>
  <si>
    <t>00101080216</t>
  </si>
  <si>
    <t>EnExpert OHG DES SOMMAVILLA JULIAN &amp; SELLEMOND  ALEXANDER</t>
  </si>
  <si>
    <t>MIKO GmbH</t>
  </si>
  <si>
    <t>Milchhof Brixen Gen. u. landw. Ges.</t>
  </si>
  <si>
    <t>Messe Anuga 2023</t>
  </si>
  <si>
    <t>Fiera Anuga 2023</t>
  </si>
  <si>
    <t>Fuchs J. GmbH / Srl</t>
  </si>
  <si>
    <t>Mendelspeck s.r.l.</t>
  </si>
  <si>
    <t>02563920210</t>
  </si>
  <si>
    <t>BZ-187968</t>
  </si>
  <si>
    <t>Bergmilch Südtirol Gen.u.landw.Ges</t>
  </si>
  <si>
    <t xml:space="preserve">BZ-76982 </t>
  </si>
  <si>
    <t>Pan Tiefkühlprodukte GmbH</t>
  </si>
  <si>
    <t>BZ-66795</t>
  </si>
  <si>
    <t>G. Pfitscher GmbH – SRL</t>
  </si>
  <si>
    <t>02526440215</t>
  </si>
  <si>
    <t>BZ-184643</t>
  </si>
  <si>
    <t>02778320214</t>
  </si>
  <si>
    <t>BZ-204834</t>
  </si>
  <si>
    <t>Recla AG</t>
  </si>
  <si>
    <t>Südtiroler Speck Konsortium</t>
  </si>
  <si>
    <t>01468880214</t>
  </si>
  <si>
    <t>BZ-122864</t>
  </si>
  <si>
    <t>BZ-167851</t>
  </si>
  <si>
    <t>A048</t>
  </si>
  <si>
    <t>2023/312/EXP</t>
  </si>
  <si>
    <t>2023/313/EXP</t>
  </si>
  <si>
    <t>2023/314/EXP</t>
  </si>
  <si>
    <t>2023/315/EXP</t>
  </si>
  <si>
    <t>2023/316/EXP</t>
  </si>
  <si>
    <t>2023/318/EXP</t>
  </si>
  <si>
    <t>2023/319/EXP</t>
  </si>
  <si>
    <t>2023/320/EXP</t>
  </si>
  <si>
    <t>2023/321/EXP</t>
  </si>
  <si>
    <t>2023/322/EXP</t>
  </si>
  <si>
    <t>2023/323/EXP</t>
  </si>
  <si>
    <t>2023/324/EXP</t>
  </si>
  <si>
    <t>2023/325/EXP</t>
  </si>
  <si>
    <t>Preiss KG d.F.Fux GmbH</t>
  </si>
  <si>
    <t>VOG Products SOC. AGRICOLA COOP</t>
  </si>
  <si>
    <t>Fritz &amp; Felix GmbH</t>
  </si>
  <si>
    <t>BZ-150851</t>
  </si>
  <si>
    <t xml:space="preserve">Export Coaching D-A-CH 2023 </t>
  </si>
  <si>
    <t>2023/326/EXP</t>
  </si>
  <si>
    <t>A049</t>
  </si>
  <si>
    <t>Milchhof Meran - Genossenschaft und Landwirtschaftliche Gesellschaft</t>
  </si>
  <si>
    <t xml:space="preserve">Export Coaching 2023 </t>
  </si>
  <si>
    <t>2023/327/EXP</t>
  </si>
  <si>
    <t>02433560212</t>
  </si>
  <si>
    <t>BZ-178395</t>
  </si>
  <si>
    <t>Markteinstiegsprojekt Skandinavien 2023</t>
  </si>
  <si>
    <t>Progetto di sviluppo di mercato Scandinavia 2023</t>
  </si>
  <si>
    <t>2023/328/EXP</t>
  </si>
  <si>
    <t>A050</t>
  </si>
  <si>
    <t>Fischer srl - GmbH</t>
  </si>
  <si>
    <t>Karl Pedross AG</t>
  </si>
  <si>
    <t>00223300211</t>
  </si>
  <si>
    <t>BZ - 77131</t>
  </si>
  <si>
    <t>Branchentage Holz</t>
  </si>
  <si>
    <t>Pircher Oberland GmbH </t>
  </si>
  <si>
    <t>00304880214</t>
  </si>
  <si>
    <t> BZ - 78985</t>
  </si>
  <si>
    <t>BZ - 99318</t>
  </si>
  <si>
    <t>X TIMBER AG</t>
  </si>
  <si>
    <t>02525110215</t>
  </si>
  <si>
    <t>BZ - 184640</t>
  </si>
  <si>
    <t>2023/329/EXP</t>
  </si>
  <si>
    <t>2023/330/EXP</t>
  </si>
  <si>
    <t>2023/331/EXP</t>
  </si>
  <si>
    <t>2023/332/EXP</t>
  </si>
  <si>
    <t>A051</t>
  </si>
  <si>
    <t>REMA AG</t>
  </si>
  <si>
    <t>02386690214</t>
  </si>
  <si>
    <t>KHLTMS70C03A952Y</t>
  </si>
  <si>
    <t>BZ-175773</t>
  </si>
  <si>
    <t>Markteinstiegsprojekt USA 2023</t>
  </si>
  <si>
    <t>Progetto di sviluppo di mercato Stati Uniti 2023</t>
  </si>
  <si>
    <t>2023/333/EXP</t>
  </si>
  <si>
    <t>Kohl Thomas</t>
  </si>
  <si>
    <t>A052</t>
  </si>
  <si>
    <t>Messe H+H</t>
  </si>
  <si>
    <t>Fiera H+H</t>
  </si>
  <si>
    <t>einSteinConsulting GmbH</t>
  </si>
  <si>
    <t>02926140217</t>
  </si>
  <si>
    <t>BZ-217178</t>
  </si>
  <si>
    <t>22.08.2023</t>
  </si>
  <si>
    <t>BZ-193242</t>
  </si>
  <si>
    <t>11.09.2023</t>
  </si>
  <si>
    <t>02803430210</t>
  </si>
  <si>
    <t>BZ-206971</t>
  </si>
  <si>
    <t>12.09.2023</t>
  </si>
  <si>
    <t>13.06.2023</t>
  </si>
  <si>
    <t>26.05.2023</t>
  </si>
  <si>
    <t>Orthopant GmbH</t>
  </si>
  <si>
    <t>BZ-219351</t>
  </si>
  <si>
    <t>Pertinger GmbH</t>
  </si>
  <si>
    <t>01577040213</t>
  </si>
  <si>
    <t>BZ-130345</t>
  </si>
  <si>
    <t>30.10.2023</t>
  </si>
  <si>
    <t>BZ-154609</t>
  </si>
  <si>
    <t>00435500210</t>
  </si>
  <si>
    <t>BZ -82682</t>
  </si>
  <si>
    <t>29.09.2023</t>
  </si>
  <si>
    <t> Taf-Laser GmbH</t>
  </si>
  <si>
    <t> 02894410212</t>
  </si>
  <si>
    <t>BZ-214428</t>
  </si>
  <si>
    <t>10.05.2023</t>
  </si>
  <si>
    <t>BZ-162294</t>
  </si>
  <si>
    <t>22.05.2023</t>
  </si>
  <si>
    <t>BZ-213844</t>
  </si>
  <si>
    <t>Zacher Johann  &amp; Co OHG</t>
  </si>
  <si>
    <t>23.08.2023</t>
  </si>
  <si>
    <t>A053</t>
  </si>
  <si>
    <t>2023/317b/EXP</t>
  </si>
  <si>
    <r>
      <t>01083180214</t>
    </r>
    <r>
      <rPr>
        <sz val="14"/>
        <rFont val="Arial"/>
        <family val="2"/>
      </rPr>
      <t> </t>
    </r>
  </si>
  <si>
    <t>2023/334/EXP</t>
  </si>
  <si>
    <t>2023/335/EXP</t>
  </si>
  <si>
    <t>2023/336/EXP</t>
  </si>
  <si>
    <t>2023/337/EXP</t>
  </si>
  <si>
    <t>2023/338/EXP</t>
  </si>
  <si>
    <t>2023/339/EXP</t>
  </si>
  <si>
    <t>2023/340/EXP</t>
  </si>
  <si>
    <t>2023/341/EXP</t>
  </si>
  <si>
    <t>2023/342/EXP</t>
  </si>
  <si>
    <t>2023/343/EXP</t>
  </si>
  <si>
    <t>2023/344/EXP</t>
  </si>
  <si>
    <t>2023/345/EXP</t>
  </si>
  <si>
    <t>2023/346/EXP</t>
  </si>
  <si>
    <t>2023/347/EXP</t>
  </si>
  <si>
    <t>GLUECKLICH OHG DES CHRISTOPH STEINER &amp; CO.</t>
  </si>
  <si>
    <t>MANNY'S MEISTER TISCHLEREI DES SPIESS MANFRED ANTON</t>
  </si>
  <si>
    <t>My Senso Srl</t>
  </si>
  <si>
    <t>PUSCHTRA COMPANY SAS DI FISCHNALLER MARTIN &amp; C.</t>
  </si>
  <si>
    <t>Spinnradl GmbH</t>
  </si>
  <si>
    <t>Tiroler Goldschmied Srl</t>
  </si>
  <si>
    <t>Vergiss Mein Nicht Sozialgenossenschaft</t>
  </si>
  <si>
    <t>16635764</t>
  </si>
  <si>
    <t>16635769</t>
  </si>
  <si>
    <t>16635770</t>
  </si>
  <si>
    <t>16635776</t>
  </si>
  <si>
    <t>16635855</t>
  </si>
  <si>
    <t>16635897</t>
  </si>
  <si>
    <t>16635923</t>
  </si>
  <si>
    <t>16637620</t>
  </si>
  <si>
    <t>16637624</t>
  </si>
  <si>
    <t>16637626</t>
  </si>
  <si>
    <t>16637629</t>
  </si>
  <si>
    <t>EMBAWO SNC DI PRATICO' CATERINA E OETTL NORBERT</t>
  </si>
  <si>
    <t>02878460217</t>
  </si>
  <si>
    <t>BZ-213195</t>
  </si>
  <si>
    <t>Markteinstiegsprojekt Schweden 2023</t>
  </si>
  <si>
    <t>Progetto di svilippo di mercato Svezia 2023</t>
  </si>
  <si>
    <t>2023/348/EXP</t>
  </si>
  <si>
    <t>A054</t>
  </si>
  <si>
    <t>Albertinilab snc di Albertini Martino &amp; C.</t>
  </si>
  <si>
    <t>Begünstigter / Azienda , Nome</t>
  </si>
  <si>
    <t>MwSt / P.IVA</t>
  </si>
  <si>
    <t>Steuernummer / Codice fiscale</t>
  </si>
  <si>
    <t>REA-Nummer</t>
  </si>
  <si>
    <t>Codifica RNA</t>
  </si>
  <si>
    <t>Regime: DEMI=1, Esenzione=2, sonst 0</t>
  </si>
  <si>
    <t>Datum Bilanzabschluss</t>
  </si>
  <si>
    <t>Größe:
Kleinst, Klein, Mittel o. Groß</t>
  </si>
  <si>
    <t>Tätigkeit /Attività per la quale viene richiesto il contributo_deutsch</t>
  </si>
  <si>
    <t>Tätigkeit/Attività per la quale viene richiesto il contributo_ital.</t>
  </si>
  <si>
    <t>Gesuchsdatum / Data domanda</t>
  </si>
  <si>
    <t>Data Inizio progetto</t>
  </si>
  <si>
    <t>Data Fine Progetto</t>
  </si>
  <si>
    <t>COVAR</t>
  </si>
  <si>
    <t>Costo ammesso a contributo /  Beihilfefähige Kosten</t>
  </si>
  <si>
    <t>Gewährter Betrag / Importo contributo</t>
  </si>
  <si>
    <t>% di Contributo</t>
  </si>
  <si>
    <t xml:space="preserve">Nr. Provvedimento </t>
  </si>
  <si>
    <t>Schubert Füm GmbH, Ramses</t>
  </si>
  <si>
    <t>/</t>
  </si>
  <si>
    <t>Produktionsvorbereitungsförderung</t>
  </si>
  <si>
    <t>Finanziamento alla pre-produzione</t>
  </si>
  <si>
    <t>2 Esenzione</t>
  </si>
  <si>
    <t>01/CALL/1/23</t>
  </si>
  <si>
    <t>TGM Media Group OHG, Artist</t>
  </si>
  <si>
    <t>03006960219</t>
  </si>
  <si>
    <t>02/CALL/1/23</t>
  </si>
  <si>
    <t>SG Media GmbH, Artist</t>
  </si>
  <si>
    <t>03201310210</t>
  </si>
  <si>
    <t>02/CALL/1/23bis</t>
  </si>
  <si>
    <t xml:space="preserve">15808395
COR collegato: 10612130	</t>
  </si>
  <si>
    <t>Kino Produzioni Srl,IDDA</t>
  </si>
  <si>
    <t>08614111006</t>
  </si>
  <si>
    <t>03/CALL/1/23</t>
  </si>
  <si>
    <t>Bizef Produzione Srl, Vertigine Nera</t>
  </si>
  <si>
    <t>08560231006</t>
  </si>
  <si>
    <t>Produktionsförderung</t>
  </si>
  <si>
    <t>Finanziamento alla produzione</t>
  </si>
  <si>
    <t>04/CALL/1/23</t>
  </si>
  <si>
    <t>Albolina Film GmbH, Marianengraben</t>
  </si>
  <si>
    <t>02757600214</t>
  </si>
  <si>
    <t>05/CALL/1/23</t>
  </si>
  <si>
    <t>Hoi!Film Einzelunternehmen, Stilfserjochstraße</t>
  </si>
  <si>
    <t>06/CALL/1/23</t>
  </si>
  <si>
    <t>Miramonte Film OHG, Leben mit den Bären</t>
  </si>
  <si>
    <t>02402220210</t>
  </si>
  <si>
    <t>07/CALL/1/23</t>
  </si>
  <si>
    <t>Cinedora Srl, Vermiglio o la sposa di montagna</t>
  </si>
  <si>
    <t>02730341209</t>
  </si>
  <si>
    <t>08/CALL/1/23</t>
  </si>
  <si>
    <t>Helios Sustainable Films, Grand-Popo</t>
  </si>
  <si>
    <t>02765620212</t>
  </si>
  <si>
    <t>09/CALL/1/23</t>
  </si>
  <si>
    <t>Helios Sustainable Films, Undine*</t>
  </si>
  <si>
    <t>10/CALL/1/23</t>
  </si>
  <si>
    <t>Petrolio Film GmbH, Wolkenfabrik</t>
  </si>
  <si>
    <t>Kurzfilmförderung</t>
  </si>
  <si>
    <t>Finanziamento di cortometraggio</t>
  </si>
  <si>
    <t>11/CALL/1/23</t>
  </si>
  <si>
    <t>Frabiatofilm Soc. Coop., Una notte</t>
  </si>
  <si>
    <t>02857170217</t>
  </si>
  <si>
    <t>12/CALL/1/23</t>
  </si>
  <si>
    <t>Albolina Film GmbH, Confusia</t>
  </si>
  <si>
    <t>13/CALL/2/23</t>
  </si>
  <si>
    <t>Ringel Film GmbH, Axis</t>
  </si>
  <si>
    <t>DE 282120589</t>
  </si>
  <si>
    <t>14/CALL/2/23</t>
  </si>
  <si>
    <t>Fandango S.p.A, La Valanga Azzurra</t>
  </si>
  <si>
    <t>03536841004</t>
  </si>
  <si>
    <t>15/CALL/2/23</t>
  </si>
  <si>
    <t>Amour Fou Vienna GmbH, Happyland</t>
  </si>
  <si>
    <t xml:space="preserve"> ATU 63437347</t>
  </si>
  <si>
    <t>16/CALL/2/23</t>
  </si>
  <si>
    <t>Michael Kalb Filmproduktion (Einzelunternehmen), SMACH.</t>
  </si>
  <si>
    <t xml:space="preserve"> DE 292276203</t>
  </si>
  <si>
    <t>17/CALL/2/23</t>
  </si>
  <si>
    <t>Filmvergnuegen GmbH, Woodwalkers Kinofilm (1)</t>
  </si>
  <si>
    <t>02955070210</t>
  </si>
  <si>
    <t>18/CALL/2/23</t>
  </si>
  <si>
    <t>Crossbow Films Limited, WILHELM TELL</t>
  </si>
  <si>
    <t>GB431033941</t>
  </si>
  <si>
    <t>19/CALL/2/23</t>
  </si>
  <si>
    <t>Dolomites Film GmbH, K2-Der große Berg</t>
  </si>
  <si>
    <t>02807010216</t>
  </si>
  <si>
    <t>20/CALL/2/23</t>
  </si>
  <si>
    <t>Fantasmagorie Studio SRL, Una memoria</t>
  </si>
  <si>
    <t>14940151005</t>
  </si>
  <si>
    <t>21/CALL/2/23</t>
  </si>
  <si>
    <t>Takt Film Società Cooperativa, Moussa &amp; Rita</t>
  </si>
  <si>
    <t>03062460211</t>
  </si>
  <si>
    <t>22/CALL/2/23</t>
  </si>
  <si>
    <t>Albolina Film GmbH, The Last Summer</t>
  </si>
  <si>
    <t>23/CALL/3/2023</t>
  </si>
  <si>
    <t>on-media Einzelfirma, Im Dienste der Kunst</t>
  </si>
  <si>
    <t>24/CALL/3/2023</t>
  </si>
  <si>
    <t>Abisso Studio srl Società Unipersonale, Torino Torino</t>
  </si>
  <si>
    <t xml:space="preserve"> 02430910220</t>
  </si>
  <si>
    <t>25/CALL/3/2023</t>
  </si>
  <si>
    <t>Korabi Società Cooperativa, A mano a mano</t>
  </si>
  <si>
    <t xml:space="preserve"> 03191290216</t>
  </si>
  <si>
    <t>26/CALL/3/2023</t>
  </si>
  <si>
    <t>Langbein &amp; Partner Media GmbH &amp; Co KG Kommanditgesellschaft, From Day to Day</t>
  </si>
  <si>
    <t>27/CALL/3/2023</t>
  </si>
  <si>
    <t>Dugong Srl, Eden Sonate</t>
  </si>
  <si>
    <t>10963871008</t>
  </si>
  <si>
    <t>28/CALL/3/2023</t>
  </si>
  <si>
    <t>Sutor Kolonko e.K., The Ice Tower</t>
  </si>
  <si>
    <t>29/CALL/3/2023</t>
  </si>
  <si>
    <t>Helios Sustainable Films GMBH, Monica Vitti - The Woman With the Gun</t>
  </si>
  <si>
    <t xml:space="preserve"> 02765620212</t>
  </si>
  <si>
    <t>30/CALL/3/2023</t>
  </si>
  <si>
    <t>Undone Theatre private limited company, Rosa Alchemica</t>
  </si>
  <si>
    <t>31/CALL/3/2023</t>
  </si>
  <si>
    <t>ANORDNUNG/PROVVEDIMENTO NR. 001 CALL 1 / 2023 VOM/DEL 22.03.2023</t>
  </si>
  <si>
    <t>ANORDNUNG/PROVVEDIMENTO NR. 005F CALL 2 / 2023 VOM/DEL 20.06.2023</t>
  </si>
  <si>
    <t>ANORDNUNG/PROVVEDIMENTO NR. F007 CALL 3 / 2023 VOM/DEL 08.11.2023</t>
  </si>
  <si>
    <t>Criteri di applicazione per il sostegno alle produzioni cinematografiche e televisive di IDM del 05/07/2022</t>
  </si>
  <si>
    <t>Linee guida ai servizi di Internazionalizzazione offerti da IDM del 16.07.2020</t>
  </si>
  <si>
    <t>Linee guida ai servizi di Internazionalizzazione offerti da IDM del 06.06.2023</t>
  </si>
  <si>
    <t>2023/054/EXP</t>
  </si>
  <si>
    <r>
      <t xml:space="preserve">€ 8.595,2
</t>
    </r>
    <r>
      <rPr>
        <b/>
        <sz val="10"/>
        <rFont val="Arial"/>
        <family val="2"/>
      </rPr>
      <t>COVAR € 7.958,50</t>
    </r>
  </si>
  <si>
    <r>
      <t xml:space="preserve">€ 5.336,8
</t>
    </r>
    <r>
      <rPr>
        <b/>
        <sz val="10"/>
        <rFont val="Arial"/>
        <family val="2"/>
      </rPr>
      <t>COVAR: € 4.912,50</t>
    </r>
  </si>
  <si>
    <r>
      <t xml:space="preserve">€ 2.140,2
</t>
    </r>
    <r>
      <rPr>
        <b/>
        <sz val="10"/>
        <rFont val="Arial"/>
        <family val="2"/>
      </rPr>
      <t>COVAR: €1.975,50</t>
    </r>
  </si>
  <si>
    <r>
      <t xml:space="preserve">€ 4.297,6
</t>
    </r>
    <r>
      <rPr>
        <b/>
        <sz val="10"/>
        <rFont val="Arial"/>
        <family val="2"/>
      </rPr>
      <t>COVAR: € 3.979,25</t>
    </r>
  </si>
  <si>
    <r>
      <t xml:space="preserve">€ 2.668,4
</t>
    </r>
    <r>
      <rPr>
        <b/>
        <sz val="10"/>
        <rFont val="Arial"/>
        <family val="2"/>
      </rPr>
      <t>COVAR: € 2.456,25</t>
    </r>
  </si>
  <si>
    <r>
      <t xml:space="preserve">1.070.1
</t>
    </r>
    <r>
      <rPr>
        <b/>
        <sz val="10"/>
        <rFont val="Arial"/>
        <family val="2"/>
      </rPr>
      <t>COVAR: € 987,75</t>
    </r>
  </si>
  <si>
    <t>03 725 / 4653</t>
  </si>
  <si>
    <t>ATU78224789</t>
  </si>
  <si>
    <t>ATU70484567</t>
  </si>
  <si>
    <t>218/5729/1305</t>
  </si>
  <si>
    <t>DE289065658</t>
  </si>
  <si>
    <t>NTRJHM67C22A952U</t>
  </si>
  <si>
    <t>02981270214</t>
  </si>
  <si>
    <t>215/5174/3558</t>
  </si>
  <si>
    <t>DE256782161</t>
  </si>
  <si>
    <t>13053752</t>
  </si>
  <si>
    <t>ATU 52563300</t>
  </si>
  <si>
    <t>Titolo a base dell'attribuzione</t>
  </si>
  <si>
    <t>Modalità seguita per l'individuazione del beneficiario</t>
  </si>
  <si>
    <t xml:space="preserve"> Domanda di contributo presentata entro i termini previsti</t>
  </si>
  <si>
    <t>Ufficio e dirigente responsabile del procedimento amministrativo</t>
  </si>
  <si>
    <t>Ripartizione Business Development - Vera Leonardelli</t>
  </si>
  <si>
    <t>Ripartizione Agrar - Stephan Wenger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</si>
</sst>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-* #,##0.00\ &quot;€&quot;_-;\-* #,##0.00\ &quot;€&quot;_-;_-* &quot;-&quot;??\ &quot;€&quot;_-;_-@_-"/>
    <numFmt numFmtId="165" formatCode="d/m;@"/>
    <numFmt numFmtId="166" formatCode="#,##0.00\ &quot;€&quot;"/>
    <numFmt numFmtId="167" formatCode="_-[$€-2]\ * #,##0.00_-;\-[$€-2]\ * #,##0.00_-;_-[$€-2]\ * &quot;-&quot;??_-;_-@_-"/>
    <numFmt numFmtId="168" formatCode="d/m/yyyy;@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3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.5"/>
      <color rgb="FF8C624A"/>
      <name val="Arial"/>
      <family val="2"/>
    </font>
    <font>
      <sz val="8.5"/>
      <color rgb="FF000000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0"/>
      <color rgb="FF4B4B4B"/>
      <name val="OpenSans-Light"/>
    </font>
    <font>
      <sz val="12"/>
      <name val="Arial"/>
      <family val="2"/>
    </font>
    <font>
      <sz val="13"/>
      <name val="Arial"/>
      <family val="2"/>
    </font>
    <font>
      <sz val="11"/>
      <name val="Source Sans Pro Light"/>
      <family val="2"/>
    </font>
    <font>
      <sz val="11"/>
      <color theme="1"/>
      <name val="Source Sans Pro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5" fillId="0" borderId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</cellStyleXfs>
  <cellXfs count="163">
    <xf numFmtId="0" fontId="0" fillId="0" borderId="0" xfId="0"/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4" borderId="0" xfId="0" applyFont="1" applyFill="1"/>
    <xf numFmtId="0" fontId="9" fillId="0" borderId="0" xfId="1" applyAlignment="1">
      <alignment horizontal="center" vertical="center" wrapText="1"/>
    </xf>
    <xf numFmtId="49" fontId="12" fillId="4" borderId="0" xfId="0" applyNumberFormat="1" applyFont="1" applyFill="1"/>
    <xf numFmtId="14" fontId="12" fillId="4" borderId="0" xfId="0" applyNumberFormat="1" applyFont="1" applyFill="1"/>
    <xf numFmtId="165" fontId="12" fillId="4" borderId="0" xfId="0" applyNumberFormat="1" applyFont="1" applyFill="1"/>
    <xf numFmtId="2" fontId="12" fillId="4" borderId="0" xfId="0" applyNumberFormat="1" applyFont="1" applyFill="1"/>
    <xf numFmtId="166" fontId="14" fillId="4" borderId="0" xfId="0" applyNumberFormat="1" applyFont="1" applyFill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9" fontId="12" fillId="4" borderId="1" xfId="19" applyFont="1" applyFill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7" fontId="12" fillId="4" borderId="1" xfId="18" applyNumberFormat="1" applyFon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/>
    <xf numFmtId="0" fontId="0" fillId="0" borderId="0" xfId="0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9" fontId="12" fillId="0" borderId="1" xfId="19" applyFont="1" applyFill="1" applyBorder="1" applyAlignment="1">
      <alignment horizontal="center" vertical="center"/>
    </xf>
    <xf numFmtId="0" fontId="0" fillId="4" borderId="0" xfId="0" applyFill="1"/>
    <xf numFmtId="166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9" fontId="12" fillId="0" borderId="2" xfId="19" applyFont="1" applyFill="1" applyBorder="1" applyAlignment="1">
      <alignment horizontal="center" vertical="center"/>
    </xf>
    <xf numFmtId="0" fontId="0" fillId="0" borderId="2" xfId="0" applyBorder="1"/>
    <xf numFmtId="0" fontId="22" fillId="0" borderId="1" xfId="0" applyFont="1" applyBorder="1"/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9" fontId="12" fillId="0" borderId="3" xfId="19" applyFont="1" applyFill="1" applyBorder="1" applyAlignment="1">
      <alignment horizontal="center" vertical="center"/>
    </xf>
    <xf numFmtId="0" fontId="0" fillId="0" borderId="4" xfId="0" applyBorder="1"/>
    <xf numFmtId="49" fontId="0" fillId="0" borderId="1" xfId="0" quotePrefix="1" applyNumberFormat="1" applyBorder="1" applyAlignment="1">
      <alignment horizontal="center" vertical="center"/>
    </xf>
    <xf numFmtId="0" fontId="22" fillId="4" borderId="1" xfId="0" applyFont="1" applyFill="1" applyBorder="1"/>
    <xf numFmtId="0" fontId="0" fillId="4" borderId="2" xfId="0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9" fontId="12" fillId="4" borderId="2" xfId="19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9" fontId="12" fillId="0" borderId="4" xfId="19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/>
    <xf numFmtId="9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/>
    <xf numFmtId="49" fontId="22" fillId="0" borderId="1" xfId="0" applyNumberFormat="1" applyFont="1" applyBorder="1" applyAlignment="1">
      <alignment horizontal="center" vertical="center"/>
    </xf>
    <xf numFmtId="167" fontId="12" fillId="0" borderId="1" xfId="18" applyNumberFormat="1" applyFon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4" fontId="0" fillId="4" borderId="1" xfId="0" quotePrefix="1" applyNumberFormat="1" applyFill="1" applyBorder="1" applyAlignment="1">
      <alignment horizontal="center" vertical="center"/>
    </xf>
    <xf numFmtId="165" fontId="0" fillId="4" borderId="1" xfId="0" quotePrefix="1" applyNumberFormat="1" applyFill="1" applyBorder="1" applyAlignment="1">
      <alignment horizontal="center" vertical="center"/>
    </xf>
    <xf numFmtId="49" fontId="0" fillId="4" borderId="1" xfId="0" applyNumberFormat="1" applyFill="1" applyBorder="1"/>
    <xf numFmtId="0" fontId="23" fillId="0" borderId="1" xfId="0" applyFont="1" applyBorder="1" applyAlignment="1">
      <alignment horizontal="center" vertical="center"/>
    </xf>
    <xf numFmtId="0" fontId="23" fillId="0" borderId="0" xfId="0" applyFont="1"/>
    <xf numFmtId="49" fontId="0" fillId="0" borderId="3" xfId="0" applyNumberFormat="1" applyBorder="1" applyAlignment="1">
      <alignment horizontal="center" vertical="center"/>
    </xf>
    <xf numFmtId="164" fontId="12" fillId="0" borderId="1" xfId="10" applyFont="1" applyFill="1" applyBorder="1"/>
    <xf numFmtId="0" fontId="17" fillId="0" borderId="0" xfId="0" applyFont="1"/>
    <xf numFmtId="49" fontId="17" fillId="5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/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/>
    <xf numFmtId="49" fontId="26" fillId="0" borderId="1" xfId="0" applyNumberFormat="1" applyFont="1" applyBorder="1" applyAlignment="1">
      <alignment horizontal="center" vertical="center"/>
    </xf>
    <xf numFmtId="9" fontId="0" fillId="0" borderId="1" xfId="19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166" fontId="15" fillId="2" borderId="1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14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0" fontId="27" fillId="4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10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4" borderId="0" xfId="0" applyFont="1" applyFill="1"/>
    <xf numFmtId="0" fontId="12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5">
    <cellStyle name="Currency" xfId="18" builtinId="4"/>
    <cellStyle name="Currency 2" xfId="11" xr:uid="{00000000-0005-0000-0000-000001000000}"/>
    <cellStyle name="Currency 2 2" xfId="26" xr:uid="{432B1701-343E-43CA-BF5C-6A7B6CFE519E}"/>
    <cellStyle name="Currency 3" xfId="10" xr:uid="{00000000-0005-0000-0000-000002000000}"/>
    <cellStyle name="Normal" xfId="0" builtinId="0"/>
    <cellStyle name="Normal 2" xfId="6" xr:uid="{00000000-0005-0000-0000-000004000000}"/>
    <cellStyle name="Normal 2 2" xfId="12" xr:uid="{00000000-0005-0000-0000-000005000000}"/>
    <cellStyle name="Normal 2 2 2" xfId="27" xr:uid="{263EC16C-03D4-436C-A01B-E4B10C39B421}"/>
    <cellStyle name="Normal 2 3" xfId="23" xr:uid="{FA8F30D2-7928-4240-91BD-43F7F22D7F21}"/>
    <cellStyle name="Normal 3" xfId="8" xr:uid="{00000000-0005-0000-0000-000006000000}"/>
    <cellStyle name="Normal 4" xfId="33" xr:uid="{2FDD3B5A-CE01-40A9-9D8A-6717847FB7C3}"/>
    <cellStyle name="Normal 7" xfId="34" xr:uid="{94D55D0B-1AE6-491C-AE3C-A1A74FC9EA02}"/>
    <cellStyle name="Normale_Foglio1" xfId="1" xr:uid="{00000000-0005-0000-0000-000007000000}"/>
    <cellStyle name="Percent" xfId="19" builtinId="5"/>
    <cellStyle name="Percent 2" xfId="7" xr:uid="{00000000-0005-0000-0000-000009000000}"/>
    <cellStyle name="Percent 2 2" xfId="13" xr:uid="{00000000-0005-0000-0000-00000A000000}"/>
    <cellStyle name="Percent 2 2 2" xfId="28" xr:uid="{87FE1163-F92F-4F6F-A44B-49BE53B22B33}"/>
    <cellStyle name="Percent 2 3" xfId="24" xr:uid="{0E9DE562-D0E9-44A1-B605-39DA6161A404}"/>
    <cellStyle name="Standard 2" xfId="2" xr:uid="{00000000-0005-0000-0000-00000B000000}"/>
    <cellStyle name="Standard 3" xfId="3" xr:uid="{00000000-0005-0000-0000-00000C000000}"/>
    <cellStyle name="Standard 3 2" xfId="5" xr:uid="{00000000-0005-0000-0000-00000D000000}"/>
    <cellStyle name="Standard 3 2 2" xfId="22" xr:uid="{F18BB075-7DF1-4CE0-94B5-040969FB3647}"/>
    <cellStyle name="Standard 3 3" xfId="9" xr:uid="{00000000-0005-0000-0000-00000E000000}"/>
    <cellStyle name="Standard 3 3 2" xfId="25" xr:uid="{9DDBC8F8-9D62-4D16-9D30-C275EA6323D4}"/>
    <cellStyle name="Standard 3 4" xfId="16" xr:uid="{00000000-0005-0000-0000-00000F000000}"/>
    <cellStyle name="Standard 3 4 2" xfId="31" xr:uid="{72B9D844-4202-478D-A856-4DD69B6E4EEB}"/>
    <cellStyle name="Standard 3 5" xfId="17" xr:uid="{00000000-0005-0000-0000-000010000000}"/>
    <cellStyle name="Standard 3 5 2" xfId="32" xr:uid="{1B757842-99D0-4EB5-965A-948A0430FFFF}"/>
    <cellStyle name="Standard 3 6" xfId="20" xr:uid="{9D35E154-4F6C-4811-8407-B912425E40BC}"/>
    <cellStyle name="Standard 4" xfId="4" xr:uid="{00000000-0005-0000-0000-000011000000}"/>
    <cellStyle name="Standard 4 2" xfId="14" xr:uid="{00000000-0005-0000-0000-000012000000}"/>
    <cellStyle name="Standard 4 2 2" xfId="29" xr:uid="{692EAC4C-EA8B-40E2-AE7C-FBADDE3CBB25}"/>
    <cellStyle name="Standard 4 3" xfId="21" xr:uid="{EECCC0D5-5073-4757-8E0E-7229A7C3FCBA}"/>
    <cellStyle name="Währung 2" xfId="15" xr:uid="{00000000-0005-0000-0000-000013000000}"/>
    <cellStyle name="Währung 2 2" xfId="30" xr:uid="{98A54FE3-8797-494C-ACA1-895B07A85328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_DEVELOPMENT/International/NEUER%20ORDNERSYSTEMATIK/2_Fairs/5_Industrie/Hannover%20Messe_Hannover/2023/ABRECHNUNG/Abrechnung%20Hannover%20Mess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echnung 2023"/>
      <sheetName val="Detailbeträge"/>
    </sheetNames>
    <sheetDataSet>
      <sheetData sheetId="0" refreshError="1">
        <row r="2">
          <cell r="E2">
            <v>13021.081000000002</v>
          </cell>
        </row>
        <row r="3">
          <cell r="E3">
            <v>11580.831000000002</v>
          </cell>
        </row>
        <row r="4">
          <cell r="E4">
            <v>12705.706000000002</v>
          </cell>
        </row>
        <row r="6">
          <cell r="E6">
            <v>12827.076000000001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5"/>
  <sheetViews>
    <sheetView tabSelected="1" topLeftCell="T1" zoomScale="60" zoomScaleNormal="60" workbookViewId="0">
      <pane ySplit="1" topLeftCell="A347" activePane="bottomLeft" state="frozen"/>
      <selection pane="bottomLeft" activeCell="W346" sqref="W346:W349"/>
    </sheetView>
  </sheetViews>
  <sheetFormatPr defaultColWidth="101.7265625" defaultRowHeight="30" customHeight="1"/>
  <cols>
    <col min="1" max="1" width="31.26953125" style="4" customWidth="1"/>
    <col min="2" max="2" width="22.54296875" style="6" customWidth="1"/>
    <col min="3" max="3" width="27.1796875" style="6" customWidth="1"/>
    <col min="4" max="4" width="26.26953125" style="6" customWidth="1"/>
    <col min="5" max="5" width="15.54296875" style="4" customWidth="1"/>
    <col min="6" max="6" width="16.81640625" style="4" customWidth="1"/>
    <col min="7" max="7" width="26.453125" style="6" customWidth="1"/>
    <col min="8" max="8" width="21.54296875" style="6" customWidth="1"/>
    <col min="9" max="9" width="28" style="4" customWidth="1"/>
    <col min="10" max="11" width="27" style="4" customWidth="1"/>
    <col min="12" max="12" width="20.81640625" style="7" customWidth="1"/>
    <col min="13" max="13" width="13.7265625" style="8" customWidth="1"/>
    <col min="14" max="14" width="15.54296875" style="8" customWidth="1"/>
    <col min="15" max="15" width="24.1796875" style="9" customWidth="1"/>
    <col min="16" max="16" width="25.453125" style="10" customWidth="1"/>
    <col min="17" max="17" width="16.81640625" style="4" customWidth="1"/>
    <col min="18" max="18" width="18.54296875" style="8" customWidth="1"/>
    <col min="19" max="19" width="21" style="4" customWidth="1"/>
    <col min="20" max="20" width="37.453125" style="4" customWidth="1"/>
    <col min="21" max="21" width="26.81640625" style="4" customWidth="1"/>
    <col min="22" max="22" width="49" style="4" customWidth="1"/>
    <col min="23" max="16384" width="101.7265625" style="4"/>
  </cols>
  <sheetData>
    <row r="1" spans="1:23" s="5" customFormat="1" ht="170.25" customHeight="1">
      <c r="A1" s="2" t="s">
        <v>1624</v>
      </c>
      <c r="B1" s="1" t="s">
        <v>1625</v>
      </c>
      <c r="C1" s="1" t="s">
        <v>1626</v>
      </c>
      <c r="D1" s="1" t="s">
        <v>1627</v>
      </c>
      <c r="E1" s="3" t="s">
        <v>1628</v>
      </c>
      <c r="F1" s="2" t="s">
        <v>1629</v>
      </c>
      <c r="G1" s="1" t="s">
        <v>1630</v>
      </c>
      <c r="H1" s="1" t="s">
        <v>1631</v>
      </c>
      <c r="I1" s="2" t="s">
        <v>1632</v>
      </c>
      <c r="J1" s="2" t="s">
        <v>1633</v>
      </c>
      <c r="K1" s="159" t="s">
        <v>1762</v>
      </c>
      <c r="L1" s="2" t="s">
        <v>1634</v>
      </c>
      <c r="M1" s="2" t="s">
        <v>1635</v>
      </c>
      <c r="N1" s="2" t="s">
        <v>1636</v>
      </c>
      <c r="O1" s="130" t="s">
        <v>1638</v>
      </c>
      <c r="P1" s="131" t="s">
        <v>1639</v>
      </c>
      <c r="Q1" s="2" t="s">
        <v>1640</v>
      </c>
      <c r="R1" s="3" t="s">
        <v>315</v>
      </c>
      <c r="S1" s="3" t="s">
        <v>316</v>
      </c>
      <c r="T1" s="3" t="s">
        <v>1641</v>
      </c>
      <c r="U1" s="3" t="s">
        <v>1637</v>
      </c>
      <c r="V1" s="3" t="s">
        <v>1761</v>
      </c>
      <c r="W1" s="161" t="s">
        <v>1764</v>
      </c>
    </row>
    <row r="2" spans="1:23" s="11" customFormat="1" ht="37.5">
      <c r="A2" s="41" t="s">
        <v>0</v>
      </c>
      <c r="B2" s="20" t="s">
        <v>1</v>
      </c>
      <c r="C2" s="20"/>
      <c r="D2" s="21" t="s">
        <v>46</v>
      </c>
      <c r="E2" s="14" t="s">
        <v>34</v>
      </c>
      <c r="F2" s="14" t="s">
        <v>2</v>
      </c>
      <c r="G2" s="21" t="s">
        <v>48</v>
      </c>
      <c r="H2" s="18" t="s">
        <v>3</v>
      </c>
      <c r="I2" s="14" t="s">
        <v>4</v>
      </c>
      <c r="J2" s="14" t="s">
        <v>5</v>
      </c>
      <c r="K2" s="160" t="s">
        <v>1763</v>
      </c>
      <c r="L2" s="16" t="s">
        <v>6</v>
      </c>
      <c r="M2" s="17" t="s">
        <v>7</v>
      </c>
      <c r="N2" s="17" t="s">
        <v>8</v>
      </c>
      <c r="O2" s="22">
        <v>75956.490000000005</v>
      </c>
      <c r="P2" s="22">
        <v>37978.25</v>
      </c>
      <c r="Q2" s="19">
        <f>P2/O2</f>
        <v>0.50000006582715972</v>
      </c>
      <c r="R2" s="23">
        <v>44950</v>
      </c>
      <c r="S2" s="14">
        <v>10328779</v>
      </c>
      <c r="T2" s="14" t="s">
        <v>41</v>
      </c>
      <c r="U2" s="12"/>
      <c r="V2" s="154" t="s">
        <v>1741</v>
      </c>
      <c r="W2" s="162" t="s">
        <v>1765</v>
      </c>
    </row>
    <row r="3" spans="1:23" s="12" customFormat="1" ht="30" customHeight="1">
      <c r="A3" s="15" t="s">
        <v>9</v>
      </c>
      <c r="B3" s="20" t="s">
        <v>40</v>
      </c>
      <c r="C3" s="20"/>
      <c r="D3" s="21" t="s">
        <v>10</v>
      </c>
      <c r="E3" s="14" t="s">
        <v>35</v>
      </c>
      <c r="F3" s="13" t="s">
        <v>2</v>
      </c>
      <c r="G3" s="21" t="s">
        <v>49</v>
      </c>
      <c r="H3" s="21" t="s">
        <v>3</v>
      </c>
      <c r="I3" s="13" t="s">
        <v>11</v>
      </c>
      <c r="J3" s="13" t="s">
        <v>12</v>
      </c>
      <c r="K3" s="160" t="s">
        <v>1763</v>
      </c>
      <c r="L3" s="24" t="s">
        <v>13</v>
      </c>
      <c r="M3" s="24" t="s">
        <v>14</v>
      </c>
      <c r="N3" s="24" t="s">
        <v>15</v>
      </c>
      <c r="O3" s="22">
        <v>3111.42</v>
      </c>
      <c r="P3" s="22">
        <v>1555.71</v>
      </c>
      <c r="Q3" s="19">
        <f t="shared" ref="Q3:Q53" si="0">P3/O3</f>
        <v>0.5</v>
      </c>
      <c r="R3" s="23">
        <v>44950</v>
      </c>
      <c r="S3" s="13">
        <v>10328970</v>
      </c>
      <c r="T3" s="14" t="s">
        <v>42</v>
      </c>
      <c r="V3" s="154" t="s">
        <v>1741</v>
      </c>
      <c r="W3" s="162" t="s">
        <v>1765</v>
      </c>
    </row>
    <row r="4" spans="1:23" s="11" customFormat="1" ht="36" customHeight="1">
      <c r="A4" s="15" t="s">
        <v>16</v>
      </c>
      <c r="B4" s="20" t="s">
        <v>17</v>
      </c>
      <c r="C4" s="20"/>
      <c r="D4" s="13" t="s">
        <v>18</v>
      </c>
      <c r="E4" s="14" t="s">
        <v>36</v>
      </c>
      <c r="F4" s="13" t="s">
        <v>2</v>
      </c>
      <c r="G4" s="21" t="s">
        <v>49</v>
      </c>
      <c r="H4" s="14" t="s">
        <v>3</v>
      </c>
      <c r="I4" s="15" t="s">
        <v>19</v>
      </c>
      <c r="J4" s="15" t="s">
        <v>20</v>
      </c>
      <c r="K4" s="160" t="s">
        <v>1763</v>
      </c>
      <c r="L4" s="16" t="s">
        <v>21</v>
      </c>
      <c r="M4" s="13" t="s">
        <v>22</v>
      </c>
      <c r="N4" s="13" t="s">
        <v>7</v>
      </c>
      <c r="O4" s="22">
        <v>13596.61</v>
      </c>
      <c r="P4" s="22">
        <v>6798.3050000000003</v>
      </c>
      <c r="Q4" s="19">
        <f t="shared" si="0"/>
        <v>0.5</v>
      </c>
      <c r="R4" s="23">
        <v>44950</v>
      </c>
      <c r="S4" s="14">
        <v>10329121</v>
      </c>
      <c r="T4" s="14" t="s">
        <v>43</v>
      </c>
      <c r="U4" s="12"/>
      <c r="V4" s="154" t="s">
        <v>1741</v>
      </c>
      <c r="W4" s="162" t="s">
        <v>1765</v>
      </c>
    </row>
    <row r="5" spans="1:23" s="11" customFormat="1" ht="30" customHeight="1">
      <c r="A5" s="15" t="s">
        <v>44</v>
      </c>
      <c r="B5" s="20" t="s">
        <v>23</v>
      </c>
      <c r="C5" s="20"/>
      <c r="D5" s="13" t="s">
        <v>24</v>
      </c>
      <c r="E5" s="14" t="s">
        <v>37</v>
      </c>
      <c r="F5" s="13" t="s">
        <v>2</v>
      </c>
      <c r="G5" s="21" t="s">
        <v>49</v>
      </c>
      <c r="H5" s="14" t="s">
        <v>3</v>
      </c>
      <c r="I5" s="15" t="s">
        <v>19</v>
      </c>
      <c r="J5" s="15" t="s">
        <v>20</v>
      </c>
      <c r="K5" s="160" t="s">
        <v>1763</v>
      </c>
      <c r="L5" s="16" t="s">
        <v>25</v>
      </c>
      <c r="M5" s="13" t="s">
        <v>22</v>
      </c>
      <c r="N5" s="13" t="s">
        <v>7</v>
      </c>
      <c r="O5" s="22">
        <v>9130.2099999999991</v>
      </c>
      <c r="P5" s="22">
        <v>4565.1049999999996</v>
      </c>
      <c r="Q5" s="19">
        <f t="shared" si="0"/>
        <v>0.5</v>
      </c>
      <c r="R5" s="23">
        <v>44950</v>
      </c>
      <c r="S5" s="14">
        <v>10329316</v>
      </c>
      <c r="T5" s="14" t="s">
        <v>43</v>
      </c>
      <c r="U5" s="12"/>
      <c r="V5" s="154" t="s">
        <v>1741</v>
      </c>
      <c r="W5" s="162" t="s">
        <v>1765</v>
      </c>
    </row>
    <row r="6" spans="1:23" s="11" customFormat="1" ht="30" customHeight="1">
      <c r="A6" s="15" t="s">
        <v>45</v>
      </c>
      <c r="B6" s="20" t="s">
        <v>26</v>
      </c>
      <c r="C6" s="20"/>
      <c r="D6" s="13" t="s">
        <v>27</v>
      </c>
      <c r="E6" s="14" t="s">
        <v>38</v>
      </c>
      <c r="F6" s="13" t="s">
        <v>2</v>
      </c>
      <c r="G6" s="21" t="s">
        <v>49</v>
      </c>
      <c r="H6" s="14" t="s">
        <v>28</v>
      </c>
      <c r="I6" s="15" t="s">
        <v>19</v>
      </c>
      <c r="J6" s="15" t="s">
        <v>20</v>
      </c>
      <c r="K6" s="160" t="s">
        <v>1763</v>
      </c>
      <c r="L6" s="16" t="s">
        <v>29</v>
      </c>
      <c r="M6" s="13" t="s">
        <v>22</v>
      </c>
      <c r="N6" s="13" t="s">
        <v>7</v>
      </c>
      <c r="O6" s="22">
        <v>9229.2099999999991</v>
      </c>
      <c r="P6" s="22">
        <v>4614.6049999999996</v>
      </c>
      <c r="Q6" s="19">
        <f t="shared" si="0"/>
        <v>0.5</v>
      </c>
      <c r="R6" s="23">
        <v>44950</v>
      </c>
      <c r="S6" s="14">
        <v>10329485</v>
      </c>
      <c r="T6" s="14" t="s">
        <v>43</v>
      </c>
      <c r="U6" s="12"/>
      <c r="V6" s="154" t="s">
        <v>1741</v>
      </c>
      <c r="W6" s="162" t="s">
        <v>1765</v>
      </c>
    </row>
    <row r="7" spans="1:23" s="11" customFormat="1" ht="30" customHeight="1">
      <c r="A7" s="15" t="s">
        <v>30</v>
      </c>
      <c r="B7" s="20" t="s">
        <v>31</v>
      </c>
      <c r="C7" s="20"/>
      <c r="D7" s="13" t="s">
        <v>47</v>
      </c>
      <c r="E7" s="14" t="s">
        <v>39</v>
      </c>
      <c r="F7" s="13" t="s">
        <v>2</v>
      </c>
      <c r="G7" s="21" t="s">
        <v>48</v>
      </c>
      <c r="H7" s="18" t="s">
        <v>32</v>
      </c>
      <c r="I7" s="15" t="s">
        <v>19</v>
      </c>
      <c r="J7" s="15" t="s">
        <v>20</v>
      </c>
      <c r="K7" s="160" t="s">
        <v>1763</v>
      </c>
      <c r="L7" s="16" t="s">
        <v>33</v>
      </c>
      <c r="M7" s="13" t="s">
        <v>22</v>
      </c>
      <c r="N7" s="13" t="s">
        <v>7</v>
      </c>
      <c r="O7" s="22">
        <v>13267.61</v>
      </c>
      <c r="P7" s="22">
        <v>6633.8050000000003</v>
      </c>
      <c r="Q7" s="19">
        <f t="shared" si="0"/>
        <v>0.5</v>
      </c>
      <c r="R7" s="23">
        <v>44950</v>
      </c>
      <c r="S7" s="14">
        <v>10329814</v>
      </c>
      <c r="T7" s="14" t="s">
        <v>43</v>
      </c>
      <c r="U7" s="12"/>
      <c r="V7" s="154" t="s">
        <v>1741</v>
      </c>
      <c r="W7" s="162" t="s">
        <v>1765</v>
      </c>
    </row>
    <row r="8" spans="1:23" s="11" customFormat="1" ht="30" customHeight="1">
      <c r="A8" s="41" t="s">
        <v>50</v>
      </c>
      <c r="B8" s="25" t="s">
        <v>250</v>
      </c>
      <c r="C8" s="18"/>
      <c r="D8" s="14" t="s">
        <v>51</v>
      </c>
      <c r="E8" s="14" t="s">
        <v>97</v>
      </c>
      <c r="F8" s="14" t="s">
        <v>2</v>
      </c>
      <c r="G8" s="21" t="s">
        <v>52</v>
      </c>
      <c r="H8" s="21" t="s">
        <v>53</v>
      </c>
      <c r="I8" s="13" t="s">
        <v>54</v>
      </c>
      <c r="J8" s="13" t="s">
        <v>54</v>
      </c>
      <c r="K8" s="160" t="s">
        <v>1763</v>
      </c>
      <c r="L8" s="24" t="s">
        <v>55</v>
      </c>
      <c r="M8" s="24" t="s">
        <v>56</v>
      </c>
      <c r="N8" s="24" t="s">
        <v>57</v>
      </c>
      <c r="O8" s="22">
        <v>17547.756041426928</v>
      </c>
      <c r="P8" s="22">
        <v>14038.204833141543</v>
      </c>
      <c r="Q8" s="19">
        <f t="shared" si="0"/>
        <v>0.8</v>
      </c>
      <c r="R8" s="23">
        <v>44980</v>
      </c>
      <c r="S8" s="14">
        <v>10471469</v>
      </c>
      <c r="T8" s="14" t="s">
        <v>104</v>
      </c>
      <c r="V8" s="154" t="s">
        <v>1741</v>
      </c>
      <c r="W8" s="162" t="s">
        <v>1765</v>
      </c>
    </row>
    <row r="9" spans="1:23" s="11" customFormat="1" ht="30" customHeight="1">
      <c r="A9" s="41" t="s">
        <v>105</v>
      </c>
      <c r="B9" s="25" t="s">
        <v>58</v>
      </c>
      <c r="C9" s="18"/>
      <c r="D9" s="14" t="s">
        <v>59</v>
      </c>
      <c r="E9" s="14" t="s">
        <v>98</v>
      </c>
      <c r="F9" s="14" t="s">
        <v>2</v>
      </c>
      <c r="G9" s="21" t="s">
        <v>60</v>
      </c>
      <c r="H9" s="21" t="s">
        <v>28</v>
      </c>
      <c r="I9" s="13" t="s">
        <v>54</v>
      </c>
      <c r="J9" s="13" t="s">
        <v>54</v>
      </c>
      <c r="K9" s="160" t="s">
        <v>1763</v>
      </c>
      <c r="L9" s="24" t="s">
        <v>55</v>
      </c>
      <c r="M9" s="24" t="s">
        <v>56</v>
      </c>
      <c r="N9" s="24" t="s">
        <v>57</v>
      </c>
      <c r="O9" s="22">
        <v>9607.5949367088597</v>
      </c>
      <c r="P9" s="22">
        <v>7686.0759493670885</v>
      </c>
      <c r="Q9" s="19">
        <f t="shared" si="0"/>
        <v>0.8</v>
      </c>
      <c r="R9" s="23">
        <v>44980</v>
      </c>
      <c r="S9" s="14">
        <v>10472346</v>
      </c>
      <c r="T9" s="14" t="s">
        <v>104</v>
      </c>
      <c r="V9" s="154" t="s">
        <v>1741</v>
      </c>
      <c r="W9" s="162" t="s">
        <v>1765</v>
      </c>
    </row>
    <row r="10" spans="1:23" s="12" customFormat="1" ht="30" customHeight="1">
      <c r="A10" s="41" t="s">
        <v>61</v>
      </c>
      <c r="B10" s="14">
        <v>3061060210</v>
      </c>
      <c r="C10" s="21"/>
      <c r="D10" s="14" t="s">
        <v>62</v>
      </c>
      <c r="E10" s="14" t="s">
        <v>100</v>
      </c>
      <c r="F10" s="13" t="s">
        <v>2</v>
      </c>
      <c r="G10" s="21" t="s">
        <v>60</v>
      </c>
      <c r="H10" s="21" t="s">
        <v>3</v>
      </c>
      <c r="I10" s="13" t="s">
        <v>54</v>
      </c>
      <c r="J10" s="13" t="s">
        <v>54</v>
      </c>
      <c r="K10" s="160" t="s">
        <v>1763</v>
      </c>
      <c r="L10" s="24" t="s">
        <v>63</v>
      </c>
      <c r="M10" s="24" t="s">
        <v>56</v>
      </c>
      <c r="N10" s="24" t="s">
        <v>57</v>
      </c>
      <c r="O10" s="22">
        <v>4049.4821634062141</v>
      </c>
      <c r="P10" s="22">
        <v>3239.5857307249717</v>
      </c>
      <c r="Q10" s="19">
        <f t="shared" si="0"/>
        <v>0.8</v>
      </c>
      <c r="R10" s="23">
        <v>44980</v>
      </c>
      <c r="S10" s="14">
        <v>10472353</v>
      </c>
      <c r="T10" s="14" t="s">
        <v>104</v>
      </c>
      <c r="V10" s="154" t="s">
        <v>1741</v>
      </c>
      <c r="W10" s="162" t="s">
        <v>1765</v>
      </c>
    </row>
    <row r="11" spans="1:23" s="12" customFormat="1" ht="30" customHeight="1">
      <c r="A11" s="41" t="s">
        <v>64</v>
      </c>
      <c r="B11" s="25" t="s">
        <v>65</v>
      </c>
      <c r="C11" s="21"/>
      <c r="D11" s="14" t="s">
        <v>66</v>
      </c>
      <c r="E11" s="14" t="s">
        <v>101</v>
      </c>
      <c r="F11" s="13" t="s">
        <v>2</v>
      </c>
      <c r="G11" s="21" t="s">
        <v>67</v>
      </c>
      <c r="H11" s="21" t="s">
        <v>53</v>
      </c>
      <c r="I11" s="13" t="s">
        <v>54</v>
      </c>
      <c r="J11" s="13" t="s">
        <v>54</v>
      </c>
      <c r="K11" s="160" t="s">
        <v>1763</v>
      </c>
      <c r="L11" s="24" t="s">
        <v>68</v>
      </c>
      <c r="M11" s="24" t="s">
        <v>56</v>
      </c>
      <c r="N11" s="24" t="s">
        <v>57</v>
      </c>
      <c r="O11" s="22">
        <v>8098.9643268124282</v>
      </c>
      <c r="P11" s="22">
        <v>6479.1714614499433</v>
      </c>
      <c r="Q11" s="19">
        <f t="shared" si="0"/>
        <v>0.8</v>
      </c>
      <c r="R11" s="23">
        <v>44980</v>
      </c>
      <c r="S11" s="14">
        <v>10472372</v>
      </c>
      <c r="T11" s="14" t="s">
        <v>104</v>
      </c>
      <c r="V11" s="154" t="s">
        <v>1741</v>
      </c>
      <c r="W11" s="162" t="s">
        <v>1765</v>
      </c>
    </row>
    <row r="12" spans="1:23" s="11" customFormat="1" ht="30" customHeight="1">
      <c r="A12" s="41" t="s">
        <v>69</v>
      </c>
      <c r="B12" s="14">
        <v>121460216</v>
      </c>
      <c r="C12" s="18"/>
      <c r="D12" s="14" t="s">
        <v>70</v>
      </c>
      <c r="E12" s="14" t="s">
        <v>102</v>
      </c>
      <c r="F12" s="14" t="s">
        <v>2</v>
      </c>
      <c r="G12" s="21" t="s">
        <v>52</v>
      </c>
      <c r="H12" s="21" t="s">
        <v>53</v>
      </c>
      <c r="I12" s="13" t="s">
        <v>54</v>
      </c>
      <c r="J12" s="13" t="s">
        <v>54</v>
      </c>
      <c r="K12" s="160" t="s">
        <v>1763</v>
      </c>
      <c r="L12" s="24" t="s">
        <v>71</v>
      </c>
      <c r="M12" s="24" t="s">
        <v>56</v>
      </c>
      <c r="N12" s="24" t="s">
        <v>57</v>
      </c>
      <c r="O12" s="22">
        <v>8098.9643268124282</v>
      </c>
      <c r="P12" s="22">
        <v>6479.1714614499433</v>
      </c>
      <c r="Q12" s="19">
        <f t="shared" si="0"/>
        <v>0.8</v>
      </c>
      <c r="R12" s="23">
        <v>44980</v>
      </c>
      <c r="S12" s="14">
        <v>10472386</v>
      </c>
      <c r="T12" s="14" t="s">
        <v>104</v>
      </c>
      <c r="V12" s="154" t="s">
        <v>1741</v>
      </c>
      <c r="W12" s="162" t="s">
        <v>1765</v>
      </c>
    </row>
    <row r="13" spans="1:23" s="11" customFormat="1" ht="30" customHeight="1">
      <c r="A13" s="41" t="s">
        <v>72</v>
      </c>
      <c r="B13" s="14">
        <v>122150212</v>
      </c>
      <c r="C13" s="18"/>
      <c r="D13" s="14" t="s">
        <v>73</v>
      </c>
      <c r="E13" s="14" t="s">
        <v>99</v>
      </c>
      <c r="F13" s="14" t="s">
        <v>2</v>
      </c>
      <c r="G13" s="21" t="s">
        <v>67</v>
      </c>
      <c r="H13" s="21" t="s">
        <v>28</v>
      </c>
      <c r="I13" s="13" t="s">
        <v>54</v>
      </c>
      <c r="J13" s="13" t="s">
        <v>54</v>
      </c>
      <c r="K13" s="160" t="s">
        <v>1763</v>
      </c>
      <c r="L13" s="24" t="s">
        <v>71</v>
      </c>
      <c r="M13" s="24" t="s">
        <v>56</v>
      </c>
      <c r="N13" s="24" t="s">
        <v>57</v>
      </c>
      <c r="O13" s="22">
        <v>13657.077100115075</v>
      </c>
      <c r="P13" s="22">
        <v>10925.66168009206</v>
      </c>
      <c r="Q13" s="19">
        <f t="shared" si="0"/>
        <v>0.8</v>
      </c>
      <c r="R13" s="23">
        <v>44980</v>
      </c>
      <c r="S13" s="14">
        <v>10472409</v>
      </c>
      <c r="T13" s="14" t="s">
        <v>104</v>
      </c>
      <c r="V13" s="154" t="s">
        <v>1741</v>
      </c>
      <c r="W13" s="162" t="s">
        <v>1765</v>
      </c>
    </row>
    <row r="14" spans="1:23" s="11" customFormat="1" ht="30" customHeight="1">
      <c r="A14" s="41" t="s">
        <v>74</v>
      </c>
      <c r="B14" s="25" t="s">
        <v>106</v>
      </c>
      <c r="C14" s="18"/>
      <c r="D14" s="14" t="s">
        <v>75</v>
      </c>
      <c r="E14" s="14" t="s">
        <v>103</v>
      </c>
      <c r="F14" s="14" t="s">
        <v>2</v>
      </c>
      <c r="G14" s="21" t="s">
        <v>52</v>
      </c>
      <c r="H14" s="21" t="s">
        <v>28</v>
      </c>
      <c r="I14" s="13" t="s">
        <v>54</v>
      </c>
      <c r="J14" s="13" t="s">
        <v>54</v>
      </c>
      <c r="K14" s="160" t="s">
        <v>1763</v>
      </c>
      <c r="L14" s="24" t="s">
        <v>76</v>
      </c>
      <c r="M14" s="24" t="s">
        <v>56</v>
      </c>
      <c r="N14" s="24" t="s">
        <v>57</v>
      </c>
      <c r="O14" s="22">
        <v>8098.9643268124282</v>
      </c>
      <c r="P14" s="22">
        <v>6479.1714614499433</v>
      </c>
      <c r="Q14" s="19">
        <f t="shared" si="0"/>
        <v>0.8</v>
      </c>
      <c r="R14" s="23">
        <v>44980</v>
      </c>
      <c r="S14" s="14">
        <v>10497127</v>
      </c>
      <c r="T14" s="14" t="s">
        <v>104</v>
      </c>
      <c r="V14" s="154" t="s">
        <v>1741</v>
      </c>
      <c r="W14" s="162" t="s">
        <v>1765</v>
      </c>
    </row>
    <row r="15" spans="1:23" s="12" customFormat="1" ht="30" customHeight="1">
      <c r="A15" s="15" t="s">
        <v>77</v>
      </c>
      <c r="B15" s="27" t="s">
        <v>78</v>
      </c>
      <c r="C15" s="21"/>
      <c r="D15" s="13" t="s">
        <v>79</v>
      </c>
      <c r="E15" s="14" t="s">
        <v>107</v>
      </c>
      <c r="F15" s="13" t="s">
        <v>2</v>
      </c>
      <c r="G15" s="21" t="s">
        <v>67</v>
      </c>
      <c r="H15" s="21" t="s">
        <v>28</v>
      </c>
      <c r="I15" s="13" t="s">
        <v>54</v>
      </c>
      <c r="J15" s="13" t="s">
        <v>54</v>
      </c>
      <c r="K15" s="160" t="s">
        <v>1763</v>
      </c>
      <c r="L15" s="24" t="s">
        <v>76</v>
      </c>
      <c r="M15" s="24" t="s">
        <v>56</v>
      </c>
      <c r="N15" s="24" t="s">
        <v>57</v>
      </c>
      <c r="O15" s="22">
        <v>8098.9643268124282</v>
      </c>
      <c r="P15" s="22">
        <v>6479.1714614499433</v>
      </c>
      <c r="Q15" s="19">
        <f t="shared" si="0"/>
        <v>0.8</v>
      </c>
      <c r="R15" s="23">
        <v>44980</v>
      </c>
      <c r="S15" s="14">
        <v>10497174</v>
      </c>
      <c r="T15" s="13" t="s">
        <v>104</v>
      </c>
      <c r="V15" s="154" t="s">
        <v>1741</v>
      </c>
      <c r="W15" s="162" t="s">
        <v>1765</v>
      </c>
    </row>
    <row r="16" spans="1:23" s="11" customFormat="1" ht="30" customHeight="1">
      <c r="A16" s="41" t="s">
        <v>80</v>
      </c>
      <c r="B16" s="25" t="s">
        <v>81</v>
      </c>
      <c r="C16" s="18"/>
      <c r="D16" s="14" t="s">
        <v>82</v>
      </c>
      <c r="E16" s="14" t="s">
        <v>108</v>
      </c>
      <c r="F16" s="14" t="s">
        <v>2</v>
      </c>
      <c r="G16" s="21" t="s">
        <v>67</v>
      </c>
      <c r="H16" s="21" t="s">
        <v>53</v>
      </c>
      <c r="I16" s="13" t="s">
        <v>54</v>
      </c>
      <c r="J16" s="13" t="s">
        <v>54</v>
      </c>
      <c r="K16" s="160" t="s">
        <v>1763</v>
      </c>
      <c r="L16" s="24" t="s">
        <v>83</v>
      </c>
      <c r="M16" s="24" t="s">
        <v>56</v>
      </c>
      <c r="N16" s="24" t="s">
        <v>57</v>
      </c>
      <c r="O16" s="22">
        <v>17547.756041426928</v>
      </c>
      <c r="P16" s="22">
        <v>14038.204833141543</v>
      </c>
      <c r="Q16" s="19">
        <f t="shared" si="0"/>
        <v>0.8</v>
      </c>
      <c r="R16" s="23">
        <v>44980</v>
      </c>
      <c r="S16" s="14">
        <v>10497183</v>
      </c>
      <c r="T16" s="14" t="s">
        <v>104</v>
      </c>
      <c r="V16" s="154" t="s">
        <v>1741</v>
      </c>
      <c r="W16" s="162" t="s">
        <v>1765</v>
      </c>
    </row>
    <row r="17" spans="1:23" s="11" customFormat="1" ht="30" customHeight="1">
      <c r="A17" s="41" t="s">
        <v>80</v>
      </c>
      <c r="B17" s="25" t="s">
        <v>81</v>
      </c>
      <c r="C17" s="18"/>
      <c r="D17" s="14" t="s">
        <v>82</v>
      </c>
      <c r="E17" s="14" t="s">
        <v>109</v>
      </c>
      <c r="F17" s="14" t="s">
        <v>2</v>
      </c>
      <c r="G17" s="21" t="s">
        <v>67</v>
      </c>
      <c r="H17" s="21" t="s">
        <v>53</v>
      </c>
      <c r="I17" s="13" t="s">
        <v>54</v>
      </c>
      <c r="J17" s="13" t="s">
        <v>54</v>
      </c>
      <c r="K17" s="160" t="s">
        <v>1763</v>
      </c>
      <c r="L17" s="24" t="s">
        <v>83</v>
      </c>
      <c r="M17" s="24" t="s">
        <v>56</v>
      </c>
      <c r="N17" s="24" t="s">
        <v>57</v>
      </c>
      <c r="O17" s="22">
        <v>5399.3095512082855</v>
      </c>
      <c r="P17" s="22">
        <v>4319.4476409666286</v>
      </c>
      <c r="Q17" s="19">
        <f t="shared" si="0"/>
        <v>0.8</v>
      </c>
      <c r="R17" s="23">
        <v>44980</v>
      </c>
      <c r="S17" s="14">
        <v>10497195</v>
      </c>
      <c r="T17" s="14" t="s">
        <v>104</v>
      </c>
      <c r="V17" s="154" t="s">
        <v>1741</v>
      </c>
      <c r="W17" s="162" t="s">
        <v>1765</v>
      </c>
    </row>
    <row r="18" spans="1:23" s="11" customFormat="1" ht="30" customHeight="1">
      <c r="A18" s="41" t="s">
        <v>84</v>
      </c>
      <c r="B18" s="14" t="s">
        <v>85</v>
      </c>
      <c r="C18" s="18" t="s">
        <v>86</v>
      </c>
      <c r="D18" s="14" t="s">
        <v>87</v>
      </c>
      <c r="E18" s="14" t="s">
        <v>110</v>
      </c>
      <c r="F18" s="14" t="s">
        <v>2</v>
      </c>
      <c r="G18" s="21" t="s">
        <v>60</v>
      </c>
      <c r="H18" s="21" t="s">
        <v>3</v>
      </c>
      <c r="I18" s="13" t="s">
        <v>54</v>
      </c>
      <c r="J18" s="13" t="s">
        <v>54</v>
      </c>
      <c r="K18" s="160" t="s">
        <v>1763</v>
      </c>
      <c r="L18" s="24" t="s">
        <v>55</v>
      </c>
      <c r="M18" s="26" t="s">
        <v>88</v>
      </c>
      <c r="N18" s="26" t="s">
        <v>89</v>
      </c>
      <c r="O18" s="22">
        <v>3374.5684695051782</v>
      </c>
      <c r="P18" s="22">
        <v>2699.6547756041427</v>
      </c>
      <c r="Q18" s="19">
        <f t="shared" si="0"/>
        <v>0.8</v>
      </c>
      <c r="R18" s="23">
        <v>44980</v>
      </c>
      <c r="S18" s="14">
        <v>10497202</v>
      </c>
      <c r="T18" s="14" t="s">
        <v>104</v>
      </c>
      <c r="V18" s="154" t="s">
        <v>1741</v>
      </c>
      <c r="W18" s="162" t="s">
        <v>1765</v>
      </c>
    </row>
    <row r="19" spans="1:23" s="11" customFormat="1" ht="30" customHeight="1">
      <c r="A19" s="41" t="s">
        <v>90</v>
      </c>
      <c r="B19" s="25" t="s">
        <v>91</v>
      </c>
      <c r="C19" s="18"/>
      <c r="D19" s="14" t="s">
        <v>92</v>
      </c>
      <c r="E19" s="14" t="s">
        <v>111</v>
      </c>
      <c r="F19" s="14" t="s">
        <v>2</v>
      </c>
      <c r="G19" s="21" t="s">
        <v>60</v>
      </c>
      <c r="H19" s="21" t="s">
        <v>53</v>
      </c>
      <c r="I19" s="13" t="s">
        <v>54</v>
      </c>
      <c r="J19" s="13" t="s">
        <v>54</v>
      </c>
      <c r="K19" s="160" t="s">
        <v>1763</v>
      </c>
      <c r="L19" s="24" t="s">
        <v>71</v>
      </c>
      <c r="M19" s="26" t="s">
        <v>88</v>
      </c>
      <c r="N19" s="26" t="s">
        <v>89</v>
      </c>
      <c r="O19" s="22">
        <v>9448.7917146144991</v>
      </c>
      <c r="P19" s="22">
        <v>7559.0333716915993</v>
      </c>
      <c r="Q19" s="19">
        <f t="shared" si="0"/>
        <v>0.8</v>
      </c>
      <c r="R19" s="23">
        <v>44980</v>
      </c>
      <c r="S19" s="14">
        <v>10497205</v>
      </c>
      <c r="T19" s="14" t="s">
        <v>104</v>
      </c>
      <c r="V19" s="154" t="s">
        <v>1741</v>
      </c>
      <c r="W19" s="162" t="s">
        <v>1765</v>
      </c>
    </row>
    <row r="20" spans="1:23" s="11" customFormat="1" ht="30" customHeight="1">
      <c r="A20" s="41" t="s">
        <v>93</v>
      </c>
      <c r="B20" s="14" t="s">
        <v>94</v>
      </c>
      <c r="C20" s="18" t="s">
        <v>95</v>
      </c>
      <c r="D20" s="14" t="s">
        <v>96</v>
      </c>
      <c r="E20" s="14" t="s">
        <v>112</v>
      </c>
      <c r="F20" s="14" t="s">
        <v>2</v>
      </c>
      <c r="G20" s="21" t="s">
        <v>60</v>
      </c>
      <c r="H20" s="21" t="s">
        <v>3</v>
      </c>
      <c r="I20" s="13" t="s">
        <v>54</v>
      </c>
      <c r="J20" s="13" t="s">
        <v>54</v>
      </c>
      <c r="K20" s="160" t="s">
        <v>1763</v>
      </c>
      <c r="L20" s="24" t="s">
        <v>71</v>
      </c>
      <c r="M20" s="17" t="s">
        <v>88</v>
      </c>
      <c r="N20" s="17" t="s">
        <v>89</v>
      </c>
      <c r="O20" s="22">
        <v>3374.5684695051782</v>
      </c>
      <c r="P20" s="22">
        <v>2699.6547756041427</v>
      </c>
      <c r="Q20" s="19">
        <f t="shared" si="0"/>
        <v>0.8</v>
      </c>
      <c r="R20" s="23">
        <v>44980</v>
      </c>
      <c r="S20" s="14">
        <v>10497210</v>
      </c>
      <c r="T20" s="14" t="s">
        <v>104</v>
      </c>
      <c r="V20" s="154" t="s">
        <v>1741</v>
      </c>
      <c r="W20" s="162" t="s">
        <v>1765</v>
      </c>
    </row>
    <row r="21" spans="1:23" s="12" customFormat="1" ht="30" customHeight="1">
      <c r="A21" s="41" t="s">
        <v>113</v>
      </c>
      <c r="B21" s="20" t="s">
        <v>26</v>
      </c>
      <c r="C21" s="20"/>
      <c r="D21" s="20" t="s">
        <v>114</v>
      </c>
      <c r="E21" s="13" t="s">
        <v>215</v>
      </c>
      <c r="F21" s="13" t="s">
        <v>2</v>
      </c>
      <c r="G21" s="21" t="s">
        <v>115</v>
      </c>
      <c r="H21" s="21" t="s">
        <v>28</v>
      </c>
      <c r="I21" s="41" t="s">
        <v>116</v>
      </c>
      <c r="J21" s="41" t="s">
        <v>117</v>
      </c>
      <c r="K21" s="160" t="s">
        <v>1763</v>
      </c>
      <c r="L21" s="42" t="s">
        <v>118</v>
      </c>
      <c r="M21" s="43" t="s">
        <v>119</v>
      </c>
      <c r="N21" s="43" t="s">
        <v>120</v>
      </c>
      <c r="O21" s="22">
        <v>3600</v>
      </c>
      <c r="P21" s="22">
        <v>2520</v>
      </c>
      <c r="Q21" s="19">
        <f t="shared" si="0"/>
        <v>0.7</v>
      </c>
      <c r="R21" s="23">
        <v>44980</v>
      </c>
      <c r="S21" s="13">
        <v>10499209</v>
      </c>
      <c r="T21" s="13" t="s">
        <v>213</v>
      </c>
      <c r="V21" s="154" t="s">
        <v>1741</v>
      </c>
      <c r="W21" s="162" t="s">
        <v>1765</v>
      </c>
    </row>
    <row r="22" spans="1:23" s="12" customFormat="1" ht="30" customHeight="1">
      <c r="A22" s="41" t="s">
        <v>121</v>
      </c>
      <c r="B22" s="20" t="s">
        <v>31</v>
      </c>
      <c r="C22" s="20"/>
      <c r="D22" s="20" t="s">
        <v>122</v>
      </c>
      <c r="E22" s="13" t="s">
        <v>216</v>
      </c>
      <c r="F22" s="13" t="s">
        <v>2</v>
      </c>
      <c r="G22" s="21" t="s">
        <v>123</v>
      </c>
      <c r="H22" s="21" t="s">
        <v>32</v>
      </c>
      <c r="I22" s="41" t="s">
        <v>116</v>
      </c>
      <c r="J22" s="41" t="s">
        <v>117</v>
      </c>
      <c r="K22" s="160" t="s">
        <v>1763</v>
      </c>
      <c r="L22" s="42" t="s">
        <v>119</v>
      </c>
      <c r="M22" s="43" t="s">
        <v>124</v>
      </c>
      <c r="N22" s="43" t="s">
        <v>120</v>
      </c>
      <c r="O22" s="22">
        <v>3600</v>
      </c>
      <c r="P22" s="22">
        <v>2520</v>
      </c>
      <c r="Q22" s="19">
        <f t="shared" si="0"/>
        <v>0.7</v>
      </c>
      <c r="R22" s="23">
        <v>44980</v>
      </c>
      <c r="S22" s="13">
        <v>10499373</v>
      </c>
      <c r="T22" s="13" t="s">
        <v>213</v>
      </c>
      <c r="V22" s="154" t="s">
        <v>1741</v>
      </c>
      <c r="W22" s="162" t="s">
        <v>1765</v>
      </c>
    </row>
    <row r="23" spans="1:23" s="12" customFormat="1" ht="30" customHeight="1">
      <c r="A23" s="41" t="s">
        <v>125</v>
      </c>
      <c r="B23" s="20" t="s">
        <v>126</v>
      </c>
      <c r="C23" s="20"/>
      <c r="D23" s="20" t="s">
        <v>127</v>
      </c>
      <c r="E23" s="13" t="s">
        <v>217</v>
      </c>
      <c r="F23" s="13" t="s">
        <v>2</v>
      </c>
      <c r="G23" s="21" t="s">
        <v>115</v>
      </c>
      <c r="H23" s="21" t="s">
        <v>3</v>
      </c>
      <c r="I23" s="41" t="s">
        <v>128</v>
      </c>
      <c r="J23" s="41" t="s">
        <v>129</v>
      </c>
      <c r="K23" s="160" t="s">
        <v>1763</v>
      </c>
      <c r="L23" s="42" t="s">
        <v>130</v>
      </c>
      <c r="M23" s="43" t="s">
        <v>130</v>
      </c>
      <c r="N23" s="43" t="s">
        <v>131</v>
      </c>
      <c r="O23" s="22">
        <v>10000</v>
      </c>
      <c r="P23" s="22">
        <v>7000</v>
      </c>
      <c r="Q23" s="19">
        <f t="shared" si="0"/>
        <v>0.7</v>
      </c>
      <c r="R23" s="23">
        <v>44980</v>
      </c>
      <c r="S23" s="13">
        <v>10500032</v>
      </c>
      <c r="T23" s="13" t="s">
        <v>213</v>
      </c>
      <c r="V23" s="154" t="s">
        <v>1741</v>
      </c>
      <c r="W23" s="162" t="s">
        <v>1765</v>
      </c>
    </row>
    <row r="24" spans="1:23" s="12" customFormat="1" ht="30" customHeight="1">
      <c r="A24" s="15" t="s">
        <v>241</v>
      </c>
      <c r="B24" s="25" t="s">
        <v>132</v>
      </c>
      <c r="C24" s="32" t="s">
        <v>133</v>
      </c>
      <c r="D24" s="13" t="s">
        <v>134</v>
      </c>
      <c r="E24" s="13" t="s">
        <v>218</v>
      </c>
      <c r="F24" s="13" t="s">
        <v>2</v>
      </c>
      <c r="G24" s="13" t="s">
        <v>115</v>
      </c>
      <c r="H24" s="14" t="s">
        <v>3</v>
      </c>
      <c r="I24" s="15" t="s">
        <v>135</v>
      </c>
      <c r="J24" s="15" t="s">
        <v>136</v>
      </c>
      <c r="K24" s="160" t="s">
        <v>1763</v>
      </c>
      <c r="L24" s="27" t="s">
        <v>137</v>
      </c>
      <c r="M24" s="38" t="s">
        <v>145</v>
      </c>
      <c r="N24" s="38" t="s">
        <v>146</v>
      </c>
      <c r="O24" s="22">
        <v>12627.24</v>
      </c>
      <c r="P24" s="22">
        <v>6313.62</v>
      </c>
      <c r="Q24" s="19">
        <f t="shared" si="0"/>
        <v>0.5</v>
      </c>
      <c r="R24" s="23">
        <v>44980</v>
      </c>
      <c r="S24" s="13">
        <v>10500327</v>
      </c>
      <c r="T24" s="13" t="s">
        <v>214</v>
      </c>
      <c r="V24" s="154" t="s">
        <v>1741</v>
      </c>
      <c r="W24" s="162" t="s">
        <v>1765</v>
      </c>
    </row>
    <row r="25" spans="1:23" s="12" customFormat="1" ht="30" customHeight="1">
      <c r="A25" s="15" t="s">
        <v>138</v>
      </c>
      <c r="B25" s="27" t="s">
        <v>139</v>
      </c>
      <c r="C25" s="33"/>
      <c r="D25" s="13" t="s">
        <v>140</v>
      </c>
      <c r="E25" s="13" t="s">
        <v>219</v>
      </c>
      <c r="F25" s="13" t="s">
        <v>2</v>
      </c>
      <c r="G25" s="13" t="s">
        <v>115</v>
      </c>
      <c r="H25" s="14" t="s">
        <v>28</v>
      </c>
      <c r="I25" s="15" t="s">
        <v>135</v>
      </c>
      <c r="J25" s="15" t="s">
        <v>136</v>
      </c>
      <c r="K25" s="160" t="s">
        <v>1763</v>
      </c>
      <c r="L25" s="27" t="s">
        <v>137</v>
      </c>
      <c r="M25" s="38" t="s">
        <v>145</v>
      </c>
      <c r="N25" s="38" t="s">
        <v>146</v>
      </c>
      <c r="O25" s="22">
        <v>12374.24</v>
      </c>
      <c r="P25" s="22">
        <v>6187.12</v>
      </c>
      <c r="Q25" s="19">
        <f t="shared" si="0"/>
        <v>0.5</v>
      </c>
      <c r="R25" s="23">
        <v>44980</v>
      </c>
      <c r="S25" s="13">
        <v>10500779</v>
      </c>
      <c r="T25" s="13" t="s">
        <v>214</v>
      </c>
      <c r="V25" s="154" t="s">
        <v>1741</v>
      </c>
      <c r="W25" s="162" t="s">
        <v>1765</v>
      </c>
    </row>
    <row r="26" spans="1:23" s="11" customFormat="1" ht="30" customHeight="1">
      <c r="A26" s="15" t="s">
        <v>141</v>
      </c>
      <c r="B26" s="27" t="s">
        <v>142</v>
      </c>
      <c r="C26" s="29"/>
      <c r="D26" s="34" t="s">
        <v>143</v>
      </c>
      <c r="E26" s="13" t="s">
        <v>220</v>
      </c>
      <c r="F26" s="13" t="s">
        <v>2</v>
      </c>
      <c r="G26" s="13" t="s">
        <v>115</v>
      </c>
      <c r="H26" s="14" t="s">
        <v>3</v>
      </c>
      <c r="I26" s="15" t="s">
        <v>135</v>
      </c>
      <c r="J26" s="15" t="s">
        <v>136</v>
      </c>
      <c r="K26" s="160" t="s">
        <v>1763</v>
      </c>
      <c r="L26" s="27" t="s">
        <v>144</v>
      </c>
      <c r="M26" s="13" t="s">
        <v>145</v>
      </c>
      <c r="N26" s="13" t="s">
        <v>146</v>
      </c>
      <c r="O26" s="22">
        <v>10377.33</v>
      </c>
      <c r="P26" s="22">
        <v>5188.665</v>
      </c>
      <c r="Q26" s="19">
        <f t="shared" si="0"/>
        <v>0.5</v>
      </c>
      <c r="R26" s="23">
        <v>44980</v>
      </c>
      <c r="S26" s="14">
        <v>10500639</v>
      </c>
      <c r="T26" s="13" t="s">
        <v>214</v>
      </c>
      <c r="V26" s="154" t="s">
        <v>1741</v>
      </c>
      <c r="W26" s="162" t="s">
        <v>1765</v>
      </c>
    </row>
    <row r="27" spans="1:23" s="31" customFormat="1" ht="30" customHeight="1">
      <c r="A27" s="35" t="s">
        <v>242</v>
      </c>
      <c r="B27" s="36" t="s">
        <v>147</v>
      </c>
      <c r="C27" s="37"/>
      <c r="D27" s="37" t="s">
        <v>148</v>
      </c>
      <c r="E27" s="13" t="s">
        <v>221</v>
      </c>
      <c r="F27" s="38" t="s">
        <v>2</v>
      </c>
      <c r="G27" s="38" t="s">
        <v>115</v>
      </c>
      <c r="H27" s="30" t="s">
        <v>28</v>
      </c>
      <c r="I27" s="35" t="s">
        <v>135</v>
      </c>
      <c r="J27" s="35" t="s">
        <v>136</v>
      </c>
      <c r="K27" s="160" t="s">
        <v>1763</v>
      </c>
      <c r="L27" s="36" t="s">
        <v>149</v>
      </c>
      <c r="M27" s="38" t="s">
        <v>145</v>
      </c>
      <c r="N27" s="38" t="s">
        <v>146</v>
      </c>
      <c r="O27" s="22">
        <v>13438.99</v>
      </c>
      <c r="P27" s="22">
        <v>6719.4949999999999</v>
      </c>
      <c r="Q27" s="19">
        <f t="shared" si="0"/>
        <v>0.5</v>
      </c>
      <c r="R27" s="23">
        <v>44980</v>
      </c>
      <c r="S27" s="30">
        <v>10500871</v>
      </c>
      <c r="T27" s="13" t="s">
        <v>214</v>
      </c>
      <c r="V27" s="154" t="s">
        <v>1741</v>
      </c>
      <c r="W27" s="162" t="s">
        <v>1765</v>
      </c>
    </row>
    <row r="28" spans="1:23" s="31" customFormat="1" ht="30" customHeight="1">
      <c r="A28" s="35" t="s">
        <v>150</v>
      </c>
      <c r="B28" s="36" t="s">
        <v>151</v>
      </c>
      <c r="C28" s="37"/>
      <c r="D28" s="37" t="s">
        <v>152</v>
      </c>
      <c r="E28" s="13" t="s">
        <v>222</v>
      </c>
      <c r="F28" s="38" t="s">
        <v>2</v>
      </c>
      <c r="G28" s="38" t="s">
        <v>115</v>
      </c>
      <c r="H28" s="30" t="s">
        <v>28</v>
      </c>
      <c r="I28" s="35" t="s">
        <v>135</v>
      </c>
      <c r="J28" s="35" t="s">
        <v>136</v>
      </c>
      <c r="K28" s="160" t="s">
        <v>1763</v>
      </c>
      <c r="L28" s="36" t="s">
        <v>153</v>
      </c>
      <c r="M28" s="38" t="s">
        <v>145</v>
      </c>
      <c r="N28" s="38" t="s">
        <v>146</v>
      </c>
      <c r="O28" s="22">
        <v>8141.13</v>
      </c>
      <c r="P28" s="22">
        <v>4070.5650000000001</v>
      </c>
      <c r="Q28" s="19">
        <f t="shared" si="0"/>
        <v>0.5</v>
      </c>
      <c r="R28" s="23">
        <v>44980</v>
      </c>
      <c r="S28" s="30">
        <v>10500995</v>
      </c>
      <c r="T28" s="13" t="s">
        <v>214</v>
      </c>
      <c r="V28" s="154" t="s">
        <v>1741</v>
      </c>
      <c r="W28" s="162" t="s">
        <v>1765</v>
      </c>
    </row>
    <row r="29" spans="1:23" s="11" customFormat="1" ht="30" customHeight="1">
      <c r="A29" s="15" t="s">
        <v>154</v>
      </c>
      <c r="B29" s="27" t="s">
        <v>155</v>
      </c>
      <c r="C29" s="33"/>
      <c r="D29" s="34" t="s">
        <v>156</v>
      </c>
      <c r="E29" s="13" t="s">
        <v>223</v>
      </c>
      <c r="F29" s="38" t="s">
        <v>2</v>
      </c>
      <c r="G29" s="13" t="s">
        <v>115</v>
      </c>
      <c r="H29" s="14" t="s">
        <v>3</v>
      </c>
      <c r="I29" s="15" t="s">
        <v>135</v>
      </c>
      <c r="J29" s="15" t="s">
        <v>136</v>
      </c>
      <c r="K29" s="160" t="s">
        <v>1763</v>
      </c>
      <c r="L29" s="36" t="s">
        <v>157</v>
      </c>
      <c r="M29" s="13" t="s">
        <v>145</v>
      </c>
      <c r="N29" s="13" t="s">
        <v>146</v>
      </c>
      <c r="O29" s="22">
        <v>5667.55</v>
      </c>
      <c r="P29" s="22">
        <v>2833.7750000000001</v>
      </c>
      <c r="Q29" s="19">
        <f t="shared" si="0"/>
        <v>0.5</v>
      </c>
      <c r="R29" s="23">
        <v>44980</v>
      </c>
      <c r="S29" s="14">
        <v>10501105</v>
      </c>
      <c r="T29" s="13" t="s">
        <v>214</v>
      </c>
      <c r="V29" s="154" t="s">
        <v>1741</v>
      </c>
      <c r="W29" s="162" t="s">
        <v>1765</v>
      </c>
    </row>
    <row r="30" spans="1:23" s="11" customFormat="1" ht="30" customHeight="1">
      <c r="A30" s="15" t="s">
        <v>243</v>
      </c>
      <c r="B30" s="27" t="s">
        <v>158</v>
      </c>
      <c r="C30" s="33"/>
      <c r="D30" s="34" t="s">
        <v>159</v>
      </c>
      <c r="E30" s="13" t="s">
        <v>224</v>
      </c>
      <c r="F30" s="38" t="s">
        <v>2</v>
      </c>
      <c r="G30" s="13" t="s">
        <v>115</v>
      </c>
      <c r="H30" s="14" t="s">
        <v>3</v>
      </c>
      <c r="I30" s="15" t="s">
        <v>135</v>
      </c>
      <c r="J30" s="15" t="s">
        <v>136</v>
      </c>
      <c r="K30" s="160" t="s">
        <v>1763</v>
      </c>
      <c r="L30" s="36" t="s">
        <v>153</v>
      </c>
      <c r="M30" s="13" t="s">
        <v>145</v>
      </c>
      <c r="N30" s="13" t="s">
        <v>146</v>
      </c>
      <c r="O30" s="22">
        <v>12531.56</v>
      </c>
      <c r="P30" s="22">
        <v>6265.78</v>
      </c>
      <c r="Q30" s="19">
        <f>P30/O30</f>
        <v>0.5</v>
      </c>
      <c r="R30" s="23">
        <v>44980</v>
      </c>
      <c r="S30" s="14">
        <v>10501179</v>
      </c>
      <c r="T30" s="13" t="s">
        <v>214</v>
      </c>
      <c r="V30" s="154" t="s">
        <v>1741</v>
      </c>
      <c r="W30" s="162" t="s">
        <v>1765</v>
      </c>
    </row>
    <row r="31" spans="1:23" s="11" customFormat="1" ht="30" customHeight="1">
      <c r="A31" s="15" t="s">
        <v>160</v>
      </c>
      <c r="B31" s="27" t="s">
        <v>161</v>
      </c>
      <c r="C31" s="18"/>
      <c r="D31" s="34" t="s">
        <v>162</v>
      </c>
      <c r="E31" s="14" t="s">
        <v>225</v>
      </c>
      <c r="F31" s="38" t="s">
        <v>2</v>
      </c>
      <c r="G31" s="13" t="s">
        <v>115</v>
      </c>
      <c r="H31" s="14" t="s">
        <v>28</v>
      </c>
      <c r="I31" s="15" t="s">
        <v>135</v>
      </c>
      <c r="J31" s="15" t="s">
        <v>136</v>
      </c>
      <c r="K31" s="160" t="s">
        <v>1763</v>
      </c>
      <c r="L31" s="36" t="s">
        <v>157</v>
      </c>
      <c r="M31" s="13" t="s">
        <v>145</v>
      </c>
      <c r="N31" s="13" t="s">
        <v>146</v>
      </c>
      <c r="O31" s="22">
        <v>10219.44</v>
      </c>
      <c r="P31" s="22">
        <v>5109.72</v>
      </c>
      <c r="Q31" s="19">
        <f t="shared" si="0"/>
        <v>0.5</v>
      </c>
      <c r="R31" s="23">
        <v>44980</v>
      </c>
      <c r="S31" s="14">
        <v>10501551</v>
      </c>
      <c r="T31" s="13" t="s">
        <v>214</v>
      </c>
      <c r="V31" s="154" t="s">
        <v>1741</v>
      </c>
      <c r="W31" s="162" t="s">
        <v>1765</v>
      </c>
    </row>
    <row r="32" spans="1:23" s="11" customFormat="1" ht="30" customHeight="1">
      <c r="A32" s="15" t="s">
        <v>244</v>
      </c>
      <c r="B32" s="25" t="s">
        <v>163</v>
      </c>
      <c r="C32" s="34" t="s">
        <v>164</v>
      </c>
      <c r="D32" s="34" t="s">
        <v>165</v>
      </c>
      <c r="E32" s="14" t="s">
        <v>226</v>
      </c>
      <c r="F32" s="38" t="s">
        <v>2</v>
      </c>
      <c r="G32" s="13" t="s">
        <v>115</v>
      </c>
      <c r="H32" s="14" t="s">
        <v>3</v>
      </c>
      <c r="I32" s="15" t="s">
        <v>135</v>
      </c>
      <c r="J32" s="15" t="s">
        <v>136</v>
      </c>
      <c r="K32" s="160" t="s">
        <v>1763</v>
      </c>
      <c r="L32" s="36" t="s">
        <v>166</v>
      </c>
      <c r="M32" s="13" t="s">
        <v>145</v>
      </c>
      <c r="N32" s="13" t="s">
        <v>146</v>
      </c>
      <c r="O32" s="22">
        <v>12034.81</v>
      </c>
      <c r="P32" s="22">
        <v>6017.4049999999997</v>
      </c>
      <c r="Q32" s="19">
        <f t="shared" si="0"/>
        <v>0.5</v>
      </c>
      <c r="R32" s="23">
        <v>44980</v>
      </c>
      <c r="S32" s="14">
        <v>10501694</v>
      </c>
      <c r="T32" s="13" t="s">
        <v>214</v>
      </c>
      <c r="V32" s="154" t="s">
        <v>1741</v>
      </c>
      <c r="W32" s="162" t="s">
        <v>1765</v>
      </c>
    </row>
    <row r="33" spans="1:23" s="11" customFormat="1" ht="30" customHeight="1">
      <c r="A33" s="15" t="s">
        <v>167</v>
      </c>
      <c r="B33" s="25" t="s">
        <v>168</v>
      </c>
      <c r="C33" s="34"/>
      <c r="D33" s="34" t="s">
        <v>169</v>
      </c>
      <c r="E33" s="14" t="s">
        <v>227</v>
      </c>
      <c r="F33" s="38" t="s">
        <v>2</v>
      </c>
      <c r="G33" s="38">
        <v>31.12</v>
      </c>
      <c r="H33" s="14" t="s">
        <v>3</v>
      </c>
      <c r="I33" s="15" t="s">
        <v>135</v>
      </c>
      <c r="J33" s="15" t="s">
        <v>136</v>
      </c>
      <c r="K33" s="160" t="s">
        <v>1763</v>
      </c>
      <c r="L33" s="27" t="s">
        <v>170</v>
      </c>
      <c r="M33" s="13" t="s">
        <v>145</v>
      </c>
      <c r="N33" s="13" t="s">
        <v>146</v>
      </c>
      <c r="O33" s="22">
        <v>12355.18</v>
      </c>
      <c r="P33" s="22">
        <v>6177.59</v>
      </c>
      <c r="Q33" s="19">
        <f t="shared" si="0"/>
        <v>0.5</v>
      </c>
      <c r="R33" s="23">
        <v>44980</v>
      </c>
      <c r="S33" s="14">
        <v>10501790</v>
      </c>
      <c r="T33" s="13" t="s">
        <v>214</v>
      </c>
      <c r="V33" s="154" t="s">
        <v>1741</v>
      </c>
      <c r="W33" s="162" t="s">
        <v>1765</v>
      </c>
    </row>
    <row r="34" spans="1:23" s="11" customFormat="1" ht="30" customHeight="1">
      <c r="A34" s="15" t="s">
        <v>171</v>
      </c>
      <c r="B34" s="25" t="s">
        <v>172</v>
      </c>
      <c r="C34" s="28"/>
      <c r="D34" s="34" t="s">
        <v>173</v>
      </c>
      <c r="E34" s="14" t="s">
        <v>228</v>
      </c>
      <c r="F34" s="13" t="s">
        <v>2</v>
      </c>
      <c r="G34" s="13" t="s">
        <v>115</v>
      </c>
      <c r="H34" s="14" t="s">
        <v>28</v>
      </c>
      <c r="I34" s="15" t="s">
        <v>135</v>
      </c>
      <c r="J34" s="15" t="s">
        <v>136</v>
      </c>
      <c r="K34" s="160" t="s">
        <v>1763</v>
      </c>
      <c r="L34" s="27" t="s">
        <v>137</v>
      </c>
      <c r="M34" s="13" t="s">
        <v>145</v>
      </c>
      <c r="N34" s="13" t="s">
        <v>146</v>
      </c>
      <c r="O34" s="22">
        <v>10725.33</v>
      </c>
      <c r="P34" s="22">
        <v>5362.665</v>
      </c>
      <c r="Q34" s="19">
        <f t="shared" si="0"/>
        <v>0.5</v>
      </c>
      <c r="R34" s="23">
        <v>44980</v>
      </c>
      <c r="S34" s="14">
        <v>10502148</v>
      </c>
      <c r="T34" s="13" t="s">
        <v>214</v>
      </c>
      <c r="V34" s="154" t="s">
        <v>1741</v>
      </c>
      <c r="W34" s="162" t="s">
        <v>1765</v>
      </c>
    </row>
    <row r="35" spans="1:23" s="11" customFormat="1" ht="30" customHeight="1">
      <c r="A35" s="15" t="s">
        <v>245</v>
      </c>
      <c r="B35" s="25" t="s">
        <v>174</v>
      </c>
      <c r="C35" s="39" t="s">
        <v>175</v>
      </c>
      <c r="D35" s="39" t="s">
        <v>176</v>
      </c>
      <c r="E35" s="14" t="s">
        <v>229</v>
      </c>
      <c r="F35" s="14" t="s">
        <v>2</v>
      </c>
      <c r="G35" s="14" t="s">
        <v>115</v>
      </c>
      <c r="H35" s="14" t="s">
        <v>3</v>
      </c>
      <c r="I35" s="15" t="s">
        <v>135</v>
      </c>
      <c r="J35" s="15" t="s">
        <v>136</v>
      </c>
      <c r="K35" s="160" t="s">
        <v>1763</v>
      </c>
      <c r="L35" s="25" t="s">
        <v>166</v>
      </c>
      <c r="M35" s="13" t="s">
        <v>145</v>
      </c>
      <c r="N35" s="13" t="s">
        <v>146</v>
      </c>
      <c r="O35" s="22">
        <v>10388.42</v>
      </c>
      <c r="P35" s="22">
        <v>5194.21</v>
      </c>
      <c r="Q35" s="19">
        <f t="shared" si="0"/>
        <v>0.5</v>
      </c>
      <c r="R35" s="23">
        <v>44980</v>
      </c>
      <c r="S35" s="14">
        <v>10502253</v>
      </c>
      <c r="T35" s="13" t="s">
        <v>214</v>
      </c>
      <c r="V35" s="154" t="s">
        <v>1741</v>
      </c>
      <c r="W35" s="162" t="s">
        <v>1765</v>
      </c>
    </row>
    <row r="36" spans="1:23" s="11" customFormat="1" ht="30" customHeight="1">
      <c r="A36" s="15" t="s">
        <v>246</v>
      </c>
      <c r="B36" s="27" t="s">
        <v>177</v>
      </c>
      <c r="C36" s="40"/>
      <c r="D36" s="34" t="s">
        <v>178</v>
      </c>
      <c r="E36" s="14" t="s">
        <v>230</v>
      </c>
      <c r="F36" s="13" t="s">
        <v>2</v>
      </c>
      <c r="G36" s="13" t="s">
        <v>115</v>
      </c>
      <c r="H36" s="14" t="s">
        <v>3</v>
      </c>
      <c r="I36" s="15" t="s">
        <v>135</v>
      </c>
      <c r="J36" s="15" t="s">
        <v>136</v>
      </c>
      <c r="K36" s="160" t="s">
        <v>1763</v>
      </c>
      <c r="L36" s="27" t="s">
        <v>149</v>
      </c>
      <c r="M36" s="13" t="s">
        <v>145</v>
      </c>
      <c r="N36" s="13" t="s">
        <v>146</v>
      </c>
      <c r="O36" s="22">
        <v>16337.04</v>
      </c>
      <c r="P36" s="22">
        <v>8168.52</v>
      </c>
      <c r="Q36" s="19">
        <f t="shared" si="0"/>
        <v>0.5</v>
      </c>
      <c r="R36" s="23">
        <v>44980</v>
      </c>
      <c r="S36" s="14">
        <v>10507329</v>
      </c>
      <c r="T36" s="13" t="s">
        <v>214</v>
      </c>
      <c r="V36" s="154" t="s">
        <v>1741</v>
      </c>
      <c r="W36" s="162" t="s">
        <v>1765</v>
      </c>
    </row>
    <row r="37" spans="1:23" s="11" customFormat="1" ht="30" customHeight="1">
      <c r="A37" s="15" t="s">
        <v>247</v>
      </c>
      <c r="B37" s="27" t="s">
        <v>179</v>
      </c>
      <c r="C37" s="40"/>
      <c r="D37" s="34" t="s">
        <v>180</v>
      </c>
      <c r="E37" s="14" t="s">
        <v>231</v>
      </c>
      <c r="F37" s="13" t="s">
        <v>2</v>
      </c>
      <c r="G37" s="13" t="s">
        <v>115</v>
      </c>
      <c r="H37" s="14" t="s">
        <v>3</v>
      </c>
      <c r="I37" s="15" t="s">
        <v>135</v>
      </c>
      <c r="J37" s="15" t="s">
        <v>136</v>
      </c>
      <c r="K37" s="160" t="s">
        <v>1763</v>
      </c>
      <c r="L37" s="27" t="s">
        <v>181</v>
      </c>
      <c r="M37" s="13" t="s">
        <v>145</v>
      </c>
      <c r="N37" s="13" t="s">
        <v>146</v>
      </c>
      <c r="O37" s="22">
        <v>29881.38</v>
      </c>
      <c r="P37" s="22">
        <v>14940.69</v>
      </c>
      <c r="Q37" s="19">
        <f t="shared" si="0"/>
        <v>0.5</v>
      </c>
      <c r="R37" s="23">
        <v>44980</v>
      </c>
      <c r="S37" s="14">
        <v>10507612</v>
      </c>
      <c r="T37" s="13" t="s">
        <v>214</v>
      </c>
      <c r="V37" s="154" t="s">
        <v>1741</v>
      </c>
      <c r="W37" s="162" t="s">
        <v>1765</v>
      </c>
    </row>
    <row r="38" spans="1:23" s="11" customFormat="1" ht="30" customHeight="1">
      <c r="A38" s="15" t="s">
        <v>182</v>
      </c>
      <c r="B38" s="25" t="s">
        <v>183</v>
      </c>
      <c r="C38" s="44" t="s">
        <v>184</v>
      </c>
      <c r="D38" s="34" t="s">
        <v>185</v>
      </c>
      <c r="E38" s="14" t="s">
        <v>232</v>
      </c>
      <c r="F38" s="13" t="s">
        <v>2</v>
      </c>
      <c r="G38" s="13" t="s">
        <v>115</v>
      </c>
      <c r="H38" s="14" t="s">
        <v>3</v>
      </c>
      <c r="I38" s="15" t="s">
        <v>135</v>
      </c>
      <c r="J38" s="15" t="s">
        <v>136</v>
      </c>
      <c r="K38" s="160" t="s">
        <v>1763</v>
      </c>
      <c r="L38" s="27" t="s">
        <v>166</v>
      </c>
      <c r="M38" s="13" t="s">
        <v>145</v>
      </c>
      <c r="N38" s="13" t="s">
        <v>146</v>
      </c>
      <c r="O38" s="22">
        <v>28448.54</v>
      </c>
      <c r="P38" s="22">
        <v>14224.27</v>
      </c>
      <c r="Q38" s="19">
        <f t="shared" si="0"/>
        <v>0.5</v>
      </c>
      <c r="R38" s="23">
        <v>44980</v>
      </c>
      <c r="S38" s="14">
        <v>10507679</v>
      </c>
      <c r="T38" s="13" t="s">
        <v>214</v>
      </c>
      <c r="V38" s="154" t="s">
        <v>1741</v>
      </c>
      <c r="W38" s="162" t="s">
        <v>1765</v>
      </c>
    </row>
    <row r="39" spans="1:23" s="11" customFormat="1" ht="30" customHeight="1">
      <c r="A39" s="15" t="s">
        <v>186</v>
      </c>
      <c r="B39" s="27" t="s">
        <v>187</v>
      </c>
      <c r="C39" s="40"/>
      <c r="D39" s="34" t="s">
        <v>188</v>
      </c>
      <c r="E39" s="14" t="s">
        <v>233</v>
      </c>
      <c r="F39" s="13" t="s">
        <v>2</v>
      </c>
      <c r="G39" s="13" t="s">
        <v>115</v>
      </c>
      <c r="H39" s="14" t="s">
        <v>3</v>
      </c>
      <c r="I39" s="15" t="s">
        <v>135</v>
      </c>
      <c r="J39" s="15" t="s">
        <v>136</v>
      </c>
      <c r="K39" s="160" t="s">
        <v>1763</v>
      </c>
      <c r="L39" s="27" t="s">
        <v>166</v>
      </c>
      <c r="M39" s="13" t="s">
        <v>145</v>
      </c>
      <c r="N39" s="13" t="s">
        <v>146</v>
      </c>
      <c r="O39" s="22">
        <v>7511.11</v>
      </c>
      <c r="P39" s="22">
        <v>3755.5549999999998</v>
      </c>
      <c r="Q39" s="19">
        <f t="shared" si="0"/>
        <v>0.5</v>
      </c>
      <c r="R39" s="23">
        <v>44980</v>
      </c>
      <c r="S39" s="14">
        <v>10507696</v>
      </c>
      <c r="T39" s="13" t="s">
        <v>214</v>
      </c>
      <c r="V39" s="154" t="s">
        <v>1741</v>
      </c>
      <c r="W39" s="162" t="s">
        <v>1765</v>
      </c>
    </row>
    <row r="40" spans="1:23" s="11" customFormat="1" ht="30" customHeight="1">
      <c r="A40" s="15" t="s">
        <v>248</v>
      </c>
      <c r="B40" s="27" t="s">
        <v>189</v>
      </c>
      <c r="C40" s="40"/>
      <c r="D40" s="34" t="s">
        <v>190</v>
      </c>
      <c r="E40" s="14" t="s">
        <v>234</v>
      </c>
      <c r="F40" s="13" t="s">
        <v>2</v>
      </c>
      <c r="G40" s="13" t="s">
        <v>115</v>
      </c>
      <c r="H40" s="14" t="s">
        <v>3</v>
      </c>
      <c r="I40" s="15" t="s">
        <v>135</v>
      </c>
      <c r="J40" s="15" t="s">
        <v>136</v>
      </c>
      <c r="K40" s="160" t="s">
        <v>1763</v>
      </c>
      <c r="L40" s="27" t="s">
        <v>191</v>
      </c>
      <c r="M40" s="13" t="s">
        <v>145</v>
      </c>
      <c r="N40" s="13" t="s">
        <v>146</v>
      </c>
      <c r="O40" s="22">
        <v>33115.33</v>
      </c>
      <c r="P40" s="22">
        <v>16557.665000000001</v>
      </c>
      <c r="Q40" s="19">
        <f t="shared" si="0"/>
        <v>0.5</v>
      </c>
      <c r="R40" s="23">
        <v>44980</v>
      </c>
      <c r="S40" s="14">
        <v>10507715</v>
      </c>
      <c r="T40" s="13" t="s">
        <v>214</v>
      </c>
      <c r="V40" s="154" t="s">
        <v>1741</v>
      </c>
      <c r="W40" s="162" t="s">
        <v>1765</v>
      </c>
    </row>
    <row r="41" spans="1:23" s="11" customFormat="1" ht="30" customHeight="1">
      <c r="A41" s="15" t="s">
        <v>192</v>
      </c>
      <c r="B41" s="27" t="s">
        <v>193</v>
      </c>
      <c r="C41" s="40"/>
      <c r="D41" s="34" t="s">
        <v>194</v>
      </c>
      <c r="E41" s="14" t="s">
        <v>235</v>
      </c>
      <c r="F41" s="13" t="s">
        <v>2</v>
      </c>
      <c r="G41" s="13" t="s">
        <v>115</v>
      </c>
      <c r="H41" s="14" t="s">
        <v>3</v>
      </c>
      <c r="I41" s="15" t="s">
        <v>135</v>
      </c>
      <c r="J41" s="15" t="s">
        <v>136</v>
      </c>
      <c r="K41" s="160" t="s">
        <v>1763</v>
      </c>
      <c r="L41" s="27" t="s">
        <v>195</v>
      </c>
      <c r="M41" s="13" t="s">
        <v>145</v>
      </c>
      <c r="N41" s="13" t="s">
        <v>146</v>
      </c>
      <c r="O41" s="22">
        <v>4128.7299999999996</v>
      </c>
      <c r="P41" s="22">
        <v>2064.3649999999998</v>
      </c>
      <c r="Q41" s="19">
        <f t="shared" si="0"/>
        <v>0.5</v>
      </c>
      <c r="R41" s="23">
        <v>44980</v>
      </c>
      <c r="S41" s="14">
        <v>10507721</v>
      </c>
      <c r="T41" s="13" t="s">
        <v>214</v>
      </c>
      <c r="V41" s="154" t="s">
        <v>1741</v>
      </c>
      <c r="W41" s="162" t="s">
        <v>1765</v>
      </c>
    </row>
    <row r="42" spans="1:23" s="11" customFormat="1" ht="30" customHeight="1">
      <c r="A42" s="15" t="s">
        <v>196</v>
      </c>
      <c r="B42" s="25" t="s">
        <v>197</v>
      </c>
      <c r="C42" s="39" t="s">
        <v>198</v>
      </c>
      <c r="D42" s="34" t="s">
        <v>199</v>
      </c>
      <c r="E42" s="14" t="s">
        <v>236</v>
      </c>
      <c r="F42" s="13" t="s">
        <v>2</v>
      </c>
      <c r="G42" s="13" t="s">
        <v>115</v>
      </c>
      <c r="H42" s="14" t="s">
        <v>3</v>
      </c>
      <c r="I42" s="15" t="s">
        <v>135</v>
      </c>
      <c r="J42" s="15" t="s">
        <v>136</v>
      </c>
      <c r="K42" s="160" t="s">
        <v>1763</v>
      </c>
      <c r="L42" s="27" t="s">
        <v>166</v>
      </c>
      <c r="M42" s="13" t="s">
        <v>145</v>
      </c>
      <c r="N42" s="13" t="s">
        <v>146</v>
      </c>
      <c r="O42" s="22">
        <v>17118.45</v>
      </c>
      <c r="P42" s="22">
        <v>8559.2250000000004</v>
      </c>
      <c r="Q42" s="19">
        <f t="shared" si="0"/>
        <v>0.5</v>
      </c>
      <c r="R42" s="23">
        <v>44980</v>
      </c>
      <c r="S42" s="14">
        <v>10507734</v>
      </c>
      <c r="T42" s="13" t="s">
        <v>214</v>
      </c>
      <c r="V42" s="154" t="s">
        <v>1741</v>
      </c>
      <c r="W42" s="162" t="s">
        <v>1765</v>
      </c>
    </row>
    <row r="43" spans="1:23" s="11" customFormat="1" ht="30" customHeight="1">
      <c r="A43" s="15" t="s">
        <v>200</v>
      </c>
      <c r="B43" s="27" t="s">
        <v>31</v>
      </c>
      <c r="C43" s="18"/>
      <c r="D43" s="34" t="s">
        <v>47</v>
      </c>
      <c r="E43" s="14" t="s">
        <v>237</v>
      </c>
      <c r="F43" s="13" t="s">
        <v>2</v>
      </c>
      <c r="G43" s="13" t="s">
        <v>123</v>
      </c>
      <c r="H43" s="14" t="s">
        <v>32</v>
      </c>
      <c r="I43" s="15" t="s">
        <v>135</v>
      </c>
      <c r="J43" s="15" t="s">
        <v>136</v>
      </c>
      <c r="K43" s="160" t="s">
        <v>1763</v>
      </c>
      <c r="L43" s="27" t="s">
        <v>201</v>
      </c>
      <c r="M43" s="13" t="s">
        <v>145</v>
      </c>
      <c r="N43" s="13" t="s">
        <v>146</v>
      </c>
      <c r="O43" s="22">
        <v>15861.34</v>
      </c>
      <c r="P43" s="22">
        <v>7930.67</v>
      </c>
      <c r="Q43" s="19">
        <f t="shared" si="0"/>
        <v>0.5</v>
      </c>
      <c r="R43" s="23">
        <v>44980</v>
      </c>
      <c r="S43" s="14">
        <v>10508595</v>
      </c>
      <c r="T43" s="13" t="s">
        <v>214</v>
      </c>
      <c r="V43" s="154" t="s">
        <v>1741</v>
      </c>
      <c r="W43" s="162" t="s">
        <v>1765</v>
      </c>
    </row>
    <row r="44" spans="1:23" s="11" customFormat="1" ht="30" customHeight="1">
      <c r="A44" s="15" t="s">
        <v>202</v>
      </c>
      <c r="B44" s="27" t="s">
        <v>203</v>
      </c>
      <c r="C44" s="18"/>
      <c r="D44" s="34" t="s">
        <v>204</v>
      </c>
      <c r="E44" s="14" t="s">
        <v>238</v>
      </c>
      <c r="F44" s="14" t="s">
        <v>2</v>
      </c>
      <c r="G44" s="13" t="s">
        <v>115</v>
      </c>
      <c r="H44" s="14" t="s">
        <v>28</v>
      </c>
      <c r="I44" s="15" t="s">
        <v>135</v>
      </c>
      <c r="J44" s="15" t="s">
        <v>136</v>
      </c>
      <c r="K44" s="160" t="s">
        <v>1763</v>
      </c>
      <c r="L44" s="27" t="s">
        <v>205</v>
      </c>
      <c r="M44" s="13" t="s">
        <v>145</v>
      </c>
      <c r="N44" s="13" t="s">
        <v>146</v>
      </c>
      <c r="O44" s="22">
        <v>11007.09</v>
      </c>
      <c r="P44" s="22">
        <v>5503.5450000000001</v>
      </c>
      <c r="Q44" s="19">
        <f t="shared" si="0"/>
        <v>0.5</v>
      </c>
      <c r="R44" s="23">
        <v>44980</v>
      </c>
      <c r="S44" s="14">
        <v>10508774</v>
      </c>
      <c r="T44" s="13" t="s">
        <v>214</v>
      </c>
      <c r="V44" s="154" t="s">
        <v>1741</v>
      </c>
      <c r="W44" s="162" t="s">
        <v>1765</v>
      </c>
    </row>
    <row r="45" spans="1:23" s="11" customFormat="1" ht="30" customHeight="1">
      <c r="A45" s="15" t="s">
        <v>249</v>
      </c>
      <c r="B45" s="27" t="s">
        <v>206</v>
      </c>
      <c r="C45" s="18"/>
      <c r="D45" s="34" t="s">
        <v>207</v>
      </c>
      <c r="E45" s="14" t="s">
        <v>239</v>
      </c>
      <c r="F45" s="13" t="s">
        <v>2</v>
      </c>
      <c r="G45" s="13" t="s">
        <v>115</v>
      </c>
      <c r="H45" s="14" t="s">
        <v>3</v>
      </c>
      <c r="I45" s="15" t="s">
        <v>135</v>
      </c>
      <c r="J45" s="15" t="s">
        <v>136</v>
      </c>
      <c r="K45" s="160" t="s">
        <v>1763</v>
      </c>
      <c r="L45" s="27" t="s">
        <v>208</v>
      </c>
      <c r="M45" s="13" t="s">
        <v>145</v>
      </c>
      <c r="N45" s="13" t="s">
        <v>146</v>
      </c>
      <c r="O45" s="22">
        <v>9962.4699999999993</v>
      </c>
      <c r="P45" s="22">
        <v>4981.2349999999997</v>
      </c>
      <c r="Q45" s="19">
        <f t="shared" si="0"/>
        <v>0.5</v>
      </c>
      <c r="R45" s="23">
        <v>44980</v>
      </c>
      <c r="S45" s="14">
        <v>10508784</v>
      </c>
      <c r="T45" s="13" t="s">
        <v>214</v>
      </c>
      <c r="V45" s="154" t="s">
        <v>1741</v>
      </c>
      <c r="W45" s="162" t="s">
        <v>1765</v>
      </c>
    </row>
    <row r="46" spans="1:23" s="46" customFormat="1" ht="30" customHeight="1">
      <c r="A46" s="15" t="s">
        <v>209</v>
      </c>
      <c r="B46" s="27" t="s">
        <v>210</v>
      </c>
      <c r="C46" s="45"/>
      <c r="D46" s="34" t="s">
        <v>211</v>
      </c>
      <c r="E46" s="14" t="s">
        <v>240</v>
      </c>
      <c r="F46" s="13" t="s">
        <v>2</v>
      </c>
      <c r="G46" s="13" t="s">
        <v>115</v>
      </c>
      <c r="H46" s="14" t="s">
        <v>3</v>
      </c>
      <c r="I46" s="15" t="s">
        <v>135</v>
      </c>
      <c r="J46" s="15" t="s">
        <v>136</v>
      </c>
      <c r="K46" s="160" t="s">
        <v>1763</v>
      </c>
      <c r="L46" s="27" t="s">
        <v>212</v>
      </c>
      <c r="M46" s="13" t="s">
        <v>145</v>
      </c>
      <c r="N46" s="13" t="s">
        <v>146</v>
      </c>
      <c r="O46" s="22">
        <v>4320.54</v>
      </c>
      <c r="P46" s="22">
        <v>2160.27</v>
      </c>
      <c r="Q46" s="19">
        <f t="shared" si="0"/>
        <v>0.5</v>
      </c>
      <c r="R46" s="23">
        <v>44980</v>
      </c>
      <c r="S46" s="14">
        <v>10508806</v>
      </c>
      <c r="T46" s="13" t="s">
        <v>214</v>
      </c>
      <c r="V46" s="154" t="s">
        <v>1741</v>
      </c>
      <c r="W46" s="162" t="s">
        <v>1765</v>
      </c>
    </row>
    <row r="47" spans="1:23" s="12" customFormat="1" ht="30" customHeight="1">
      <c r="A47" s="47" t="s">
        <v>251</v>
      </c>
      <c r="B47" s="27" t="s">
        <v>265</v>
      </c>
      <c r="C47" s="13"/>
      <c r="D47" s="47" t="s">
        <v>252</v>
      </c>
      <c r="E47" s="14" t="s">
        <v>262</v>
      </c>
      <c r="F47" s="13" t="s">
        <v>253</v>
      </c>
      <c r="G47" s="13">
        <v>31.12</v>
      </c>
      <c r="H47" s="13" t="s">
        <v>3</v>
      </c>
      <c r="I47" s="13" t="s">
        <v>254</v>
      </c>
      <c r="J47" s="13" t="s">
        <v>254</v>
      </c>
      <c r="K47" s="160" t="s">
        <v>1763</v>
      </c>
      <c r="L47" s="13" t="s">
        <v>255</v>
      </c>
      <c r="M47" s="13" t="s">
        <v>256</v>
      </c>
      <c r="N47" s="13" t="s">
        <v>257</v>
      </c>
      <c r="O47" s="22">
        <v>8600</v>
      </c>
      <c r="P47" s="22">
        <v>5160</v>
      </c>
      <c r="Q47" s="19">
        <f t="shared" si="0"/>
        <v>0.6</v>
      </c>
      <c r="R47" s="23">
        <v>45002</v>
      </c>
      <c r="S47" s="14">
        <v>10606541</v>
      </c>
      <c r="T47" s="13" t="s">
        <v>269</v>
      </c>
      <c r="V47" s="154" t="s">
        <v>1741</v>
      </c>
      <c r="W47" s="162" t="s">
        <v>1765</v>
      </c>
    </row>
    <row r="48" spans="1:23" s="12" customFormat="1" ht="30" customHeight="1">
      <c r="A48" s="47" t="s">
        <v>258</v>
      </c>
      <c r="B48" s="27" t="s">
        <v>266</v>
      </c>
      <c r="C48" s="13"/>
      <c r="D48" s="47" t="s">
        <v>259</v>
      </c>
      <c r="E48" s="14" t="s">
        <v>263</v>
      </c>
      <c r="F48" s="13" t="s">
        <v>253</v>
      </c>
      <c r="G48" s="13">
        <v>31.12</v>
      </c>
      <c r="H48" s="13" t="s">
        <v>28</v>
      </c>
      <c r="I48" s="13" t="s">
        <v>254</v>
      </c>
      <c r="J48" s="13" t="s">
        <v>254</v>
      </c>
      <c r="K48" s="160" t="s">
        <v>1763</v>
      </c>
      <c r="L48" s="13" t="s">
        <v>255</v>
      </c>
      <c r="M48" s="13" t="s">
        <v>256</v>
      </c>
      <c r="N48" s="13" t="s">
        <v>260</v>
      </c>
      <c r="O48" s="22">
        <v>8600</v>
      </c>
      <c r="P48" s="22">
        <v>5160</v>
      </c>
      <c r="Q48" s="19">
        <f t="shared" si="0"/>
        <v>0.6</v>
      </c>
      <c r="R48" s="23">
        <v>45002</v>
      </c>
      <c r="S48" s="14">
        <v>10606602</v>
      </c>
      <c r="T48" s="13" t="s">
        <v>269</v>
      </c>
      <c r="V48" s="154" t="s">
        <v>1741</v>
      </c>
      <c r="W48" s="162" t="s">
        <v>1765</v>
      </c>
    </row>
    <row r="49" spans="1:23" s="12" customFormat="1" ht="30" customHeight="1">
      <c r="A49" s="47" t="s">
        <v>267</v>
      </c>
      <c r="B49" s="27" t="s">
        <v>268</v>
      </c>
      <c r="C49" s="13"/>
      <c r="D49" s="47" t="s">
        <v>261</v>
      </c>
      <c r="E49" s="14" t="s">
        <v>264</v>
      </c>
      <c r="F49" s="13" t="s">
        <v>253</v>
      </c>
      <c r="G49" s="13">
        <v>31.12</v>
      </c>
      <c r="H49" s="13" t="s">
        <v>3</v>
      </c>
      <c r="I49" s="13" t="s">
        <v>254</v>
      </c>
      <c r="J49" s="13" t="s">
        <v>254</v>
      </c>
      <c r="K49" s="160" t="s">
        <v>1763</v>
      </c>
      <c r="L49" s="13" t="s">
        <v>255</v>
      </c>
      <c r="M49" s="13" t="s">
        <v>256</v>
      </c>
      <c r="N49" s="13" t="s">
        <v>257</v>
      </c>
      <c r="O49" s="22">
        <v>8600</v>
      </c>
      <c r="P49" s="22">
        <v>5160</v>
      </c>
      <c r="Q49" s="19">
        <f t="shared" si="0"/>
        <v>0.6</v>
      </c>
      <c r="R49" s="23">
        <v>45002</v>
      </c>
      <c r="S49" s="14">
        <v>10606772</v>
      </c>
      <c r="T49" s="13" t="s">
        <v>269</v>
      </c>
      <c r="V49" s="154" t="s">
        <v>1741</v>
      </c>
      <c r="W49" s="162" t="s">
        <v>1765</v>
      </c>
    </row>
    <row r="50" spans="1:23" s="12" customFormat="1" ht="30" customHeight="1">
      <c r="A50" s="15" t="s">
        <v>270</v>
      </c>
      <c r="B50" s="21" t="s">
        <v>271</v>
      </c>
      <c r="C50" s="21"/>
      <c r="D50" s="21" t="s">
        <v>272</v>
      </c>
      <c r="E50" s="13" t="s">
        <v>288</v>
      </c>
      <c r="F50" s="13" t="s">
        <v>2</v>
      </c>
      <c r="G50" s="21" t="s">
        <v>115</v>
      </c>
      <c r="H50" s="21" t="s">
        <v>3</v>
      </c>
      <c r="I50" s="13" t="s">
        <v>273</v>
      </c>
      <c r="J50" s="13" t="s">
        <v>274</v>
      </c>
      <c r="K50" s="160" t="s">
        <v>1763</v>
      </c>
      <c r="L50" s="24">
        <v>44662</v>
      </c>
      <c r="M50" s="24">
        <v>44662</v>
      </c>
      <c r="N50" s="24">
        <v>44753</v>
      </c>
      <c r="O50" s="22">
        <v>11900</v>
      </c>
      <c r="P50" s="48">
        <v>8330</v>
      </c>
      <c r="Q50" s="19">
        <f t="shared" si="0"/>
        <v>0.7</v>
      </c>
      <c r="R50" s="23">
        <v>45050</v>
      </c>
      <c r="S50" s="14">
        <v>12522706</v>
      </c>
      <c r="T50" s="13" t="s">
        <v>292</v>
      </c>
      <c r="V50" s="154" t="s">
        <v>1741</v>
      </c>
      <c r="W50" s="162" t="s">
        <v>1765</v>
      </c>
    </row>
    <row r="51" spans="1:23" s="12" customFormat="1" ht="30" customHeight="1">
      <c r="A51" s="15" t="s">
        <v>275</v>
      </c>
      <c r="B51" s="21" t="s">
        <v>276</v>
      </c>
      <c r="C51" s="21"/>
      <c r="D51" s="21" t="s">
        <v>159</v>
      </c>
      <c r="E51" s="13" t="s">
        <v>289</v>
      </c>
      <c r="F51" s="13" t="s">
        <v>2</v>
      </c>
      <c r="G51" s="21" t="s">
        <v>115</v>
      </c>
      <c r="H51" s="21" t="s">
        <v>28</v>
      </c>
      <c r="I51" s="13" t="s">
        <v>277</v>
      </c>
      <c r="J51" s="13" t="s">
        <v>277</v>
      </c>
      <c r="K51" s="160" t="s">
        <v>1763</v>
      </c>
      <c r="L51" s="24">
        <v>43230</v>
      </c>
      <c r="M51" s="24">
        <v>43230</v>
      </c>
      <c r="N51" s="24">
        <v>43585</v>
      </c>
      <c r="O51" s="22">
        <v>3100</v>
      </c>
      <c r="P51" s="48">
        <v>2170</v>
      </c>
      <c r="Q51" s="19">
        <f t="shared" si="0"/>
        <v>0.7</v>
      </c>
      <c r="R51" s="23">
        <v>45050</v>
      </c>
      <c r="S51" s="14">
        <v>12522710</v>
      </c>
      <c r="T51" s="13" t="s">
        <v>292</v>
      </c>
      <c r="V51" s="154" t="s">
        <v>1741</v>
      </c>
      <c r="W51" s="162" t="s">
        <v>1765</v>
      </c>
    </row>
    <row r="52" spans="1:23" s="12" customFormat="1" ht="30" customHeight="1">
      <c r="A52" s="15" t="s">
        <v>278</v>
      </c>
      <c r="B52" s="21" t="s">
        <v>279</v>
      </c>
      <c r="C52" s="21"/>
      <c r="D52" s="21" t="s">
        <v>280</v>
      </c>
      <c r="E52" s="13" t="s">
        <v>290</v>
      </c>
      <c r="F52" s="13" t="s">
        <v>2</v>
      </c>
      <c r="G52" s="21" t="s">
        <v>281</v>
      </c>
      <c r="H52" s="21" t="s">
        <v>3</v>
      </c>
      <c r="I52" s="13" t="s">
        <v>282</v>
      </c>
      <c r="J52" s="13" t="s">
        <v>274</v>
      </c>
      <c r="K52" s="160" t="s">
        <v>1763</v>
      </c>
      <c r="L52" s="24">
        <v>44764</v>
      </c>
      <c r="M52" s="24">
        <v>44774</v>
      </c>
      <c r="N52" s="24">
        <v>44865</v>
      </c>
      <c r="O52" s="22">
        <v>17000</v>
      </c>
      <c r="P52" s="48">
        <v>11900</v>
      </c>
      <c r="Q52" s="19">
        <f t="shared" si="0"/>
        <v>0.7</v>
      </c>
      <c r="R52" s="23">
        <v>45050</v>
      </c>
      <c r="S52" s="14">
        <v>12522718</v>
      </c>
      <c r="T52" s="13" t="s">
        <v>292</v>
      </c>
      <c r="V52" s="154" t="s">
        <v>1741</v>
      </c>
      <c r="W52" s="162" t="s">
        <v>1765</v>
      </c>
    </row>
    <row r="53" spans="1:23" s="11" customFormat="1" ht="30" customHeight="1">
      <c r="A53" s="15" t="s">
        <v>283</v>
      </c>
      <c r="B53" s="18" t="s">
        <v>284</v>
      </c>
      <c r="C53" s="18"/>
      <c r="D53" s="21" t="s">
        <v>285</v>
      </c>
      <c r="E53" s="13" t="s">
        <v>291</v>
      </c>
      <c r="F53" s="14" t="s">
        <v>2</v>
      </c>
      <c r="G53" s="18" t="s">
        <v>115</v>
      </c>
      <c r="H53" s="18" t="s">
        <v>28</v>
      </c>
      <c r="I53" s="14" t="s">
        <v>286</v>
      </c>
      <c r="J53" s="14" t="s">
        <v>287</v>
      </c>
      <c r="K53" s="160" t="s">
        <v>1763</v>
      </c>
      <c r="L53" s="16">
        <v>44365</v>
      </c>
      <c r="M53" s="24">
        <v>44367</v>
      </c>
      <c r="N53" s="24">
        <v>44469</v>
      </c>
      <c r="O53" s="22">
        <v>5500</v>
      </c>
      <c r="P53" s="48">
        <v>4400</v>
      </c>
      <c r="Q53" s="19">
        <f t="shared" si="0"/>
        <v>0.8</v>
      </c>
      <c r="R53" s="23">
        <v>45050</v>
      </c>
      <c r="S53" s="14">
        <v>12522738</v>
      </c>
      <c r="T53" s="13" t="s">
        <v>292</v>
      </c>
      <c r="V53" s="154" t="s">
        <v>1741</v>
      </c>
      <c r="W53" s="162" t="s">
        <v>1765</v>
      </c>
    </row>
    <row r="54" spans="1:23" s="12" customFormat="1" ht="30" customHeight="1">
      <c r="A54" s="15" t="s">
        <v>299</v>
      </c>
      <c r="B54" s="50" t="s">
        <v>300</v>
      </c>
      <c r="C54" s="50"/>
      <c r="D54" s="49" t="s">
        <v>301</v>
      </c>
      <c r="E54" s="13" t="s">
        <v>297</v>
      </c>
      <c r="F54" s="14" t="s">
        <v>2</v>
      </c>
      <c r="G54" s="18" t="s">
        <v>49</v>
      </c>
      <c r="H54" s="18" t="s">
        <v>3</v>
      </c>
      <c r="I54" s="13" t="s">
        <v>302</v>
      </c>
      <c r="J54" s="13" t="s">
        <v>303</v>
      </c>
      <c r="K54" s="160" t="s">
        <v>1763</v>
      </c>
      <c r="L54" s="24">
        <v>44733</v>
      </c>
      <c r="M54" s="24">
        <v>44734</v>
      </c>
      <c r="N54" s="24">
        <v>45044</v>
      </c>
      <c r="O54" s="22">
        <v>9400</v>
      </c>
      <c r="P54" s="48">
        <v>6580</v>
      </c>
      <c r="Q54" s="19">
        <f>P54/O54</f>
        <v>0.7</v>
      </c>
      <c r="R54" s="23">
        <v>45054</v>
      </c>
      <c r="S54" s="13">
        <v>12531241</v>
      </c>
      <c r="T54" s="13" t="s">
        <v>298</v>
      </c>
      <c r="V54" s="154" t="s">
        <v>1741</v>
      </c>
      <c r="W54" s="162" t="s">
        <v>1765</v>
      </c>
    </row>
    <row r="55" spans="1:23" s="12" customFormat="1" ht="37.5">
      <c r="A55" s="15" t="s">
        <v>293</v>
      </c>
      <c r="B55" s="49">
        <v>10014861008</v>
      </c>
      <c r="C55" s="49"/>
      <c r="D55" s="49" t="s">
        <v>294</v>
      </c>
      <c r="E55" s="15" t="s">
        <v>1743</v>
      </c>
      <c r="F55" s="14" t="s">
        <v>2</v>
      </c>
      <c r="G55" s="18" t="s">
        <v>49</v>
      </c>
      <c r="H55" s="18" t="s">
        <v>28</v>
      </c>
      <c r="I55" s="13" t="s">
        <v>295</v>
      </c>
      <c r="J55" s="13" t="s">
        <v>296</v>
      </c>
      <c r="K55" s="160" t="s">
        <v>1763</v>
      </c>
      <c r="L55" s="24">
        <v>44006</v>
      </c>
      <c r="M55" s="24">
        <v>44013</v>
      </c>
      <c r="N55" s="24">
        <v>45020</v>
      </c>
      <c r="O55" s="22">
        <v>2780</v>
      </c>
      <c r="P55" s="48">
        <v>2224</v>
      </c>
      <c r="Q55" s="51">
        <v>0.8</v>
      </c>
      <c r="R55" s="23">
        <v>45054</v>
      </c>
      <c r="S55" s="13">
        <v>12531258</v>
      </c>
      <c r="T55" s="13" t="s">
        <v>304</v>
      </c>
      <c r="U55" s="155">
        <v>1077065</v>
      </c>
      <c r="V55" s="154" t="s">
        <v>1741</v>
      </c>
      <c r="W55" s="162" t="s">
        <v>1765</v>
      </c>
    </row>
    <row r="56" spans="1:23" s="63" customFormat="1" ht="30" customHeight="1" thickBot="1">
      <c r="A56" s="132" t="s">
        <v>314</v>
      </c>
      <c r="B56" s="60" t="s">
        <v>313</v>
      </c>
      <c r="C56" s="60"/>
      <c r="D56" s="79" t="s">
        <v>308</v>
      </c>
      <c r="E56" s="59" t="s">
        <v>311</v>
      </c>
      <c r="F56" s="76" t="s">
        <v>2</v>
      </c>
      <c r="G56" s="60" t="s">
        <v>49</v>
      </c>
      <c r="H56" s="60" t="s">
        <v>3</v>
      </c>
      <c r="I56" s="59" t="s">
        <v>309</v>
      </c>
      <c r="J56" s="59" t="s">
        <v>310</v>
      </c>
      <c r="K56" s="160" t="s">
        <v>1763</v>
      </c>
      <c r="L56" s="61">
        <v>44869</v>
      </c>
      <c r="M56" s="61">
        <v>44872</v>
      </c>
      <c r="N56" s="61">
        <v>45016</v>
      </c>
      <c r="O56" s="48">
        <v>12780</v>
      </c>
      <c r="P56" s="48">
        <v>8946</v>
      </c>
      <c r="Q56" s="19">
        <f t="shared" ref="Q56:Q57" si="1">P56/O56</f>
        <v>0.7</v>
      </c>
      <c r="R56" s="61">
        <v>45058</v>
      </c>
      <c r="S56" s="59">
        <v>12873146</v>
      </c>
      <c r="T56" s="76" t="s">
        <v>312</v>
      </c>
      <c r="V56" s="154" t="s">
        <v>1742</v>
      </c>
      <c r="W56" s="162" t="s">
        <v>1765</v>
      </c>
    </row>
    <row r="57" spans="1:23" s="85" customFormat="1" ht="35.15" customHeight="1" thickBot="1">
      <c r="A57" s="133" t="s">
        <v>317</v>
      </c>
      <c r="B57" s="81" t="s">
        <v>318</v>
      </c>
      <c r="C57" s="81" t="s">
        <v>319</v>
      </c>
      <c r="D57" s="82" t="s">
        <v>320</v>
      </c>
      <c r="E57" s="82" t="s">
        <v>326</v>
      </c>
      <c r="F57" s="82" t="s">
        <v>2</v>
      </c>
      <c r="G57" s="83" t="s">
        <v>49</v>
      </c>
      <c r="H57" s="81" t="s">
        <v>3</v>
      </c>
      <c r="I57" s="82" t="s">
        <v>321</v>
      </c>
      <c r="J57" s="82" t="s">
        <v>322</v>
      </c>
      <c r="K57" s="160" t="s">
        <v>1763</v>
      </c>
      <c r="L57" s="84" t="s">
        <v>323</v>
      </c>
      <c r="M57" s="84" t="s">
        <v>324</v>
      </c>
      <c r="N57" s="84" t="s">
        <v>325</v>
      </c>
      <c r="O57" s="48">
        <v>12658.59</v>
      </c>
      <c r="P57" s="48">
        <v>6329.3</v>
      </c>
      <c r="Q57" s="19">
        <f t="shared" si="1"/>
        <v>0.50000039498869941</v>
      </c>
      <c r="R57" s="84">
        <v>45072</v>
      </c>
      <c r="S57" s="82">
        <v>14787845</v>
      </c>
      <c r="T57" s="82" t="s">
        <v>327</v>
      </c>
      <c r="U57" s="82"/>
      <c r="V57" s="154" t="s">
        <v>1742</v>
      </c>
      <c r="W57" s="162" t="s">
        <v>1765</v>
      </c>
    </row>
    <row r="58" spans="1:23" s="73" customFormat="1" ht="35.15" customHeight="1">
      <c r="A58" s="134" t="s">
        <v>328</v>
      </c>
      <c r="B58" s="66" t="s">
        <v>329</v>
      </c>
      <c r="C58" s="66"/>
      <c r="D58" s="67" t="s">
        <v>330</v>
      </c>
      <c r="E58" s="66" t="s">
        <v>341</v>
      </c>
      <c r="F58" s="67" t="s">
        <v>2</v>
      </c>
      <c r="G58" s="67">
        <v>31.12</v>
      </c>
      <c r="H58" s="66" t="s">
        <v>53</v>
      </c>
      <c r="I58" s="67" t="s">
        <v>331</v>
      </c>
      <c r="J58" s="67" t="s">
        <v>332</v>
      </c>
      <c r="K58" s="160" t="s">
        <v>1763</v>
      </c>
      <c r="L58" s="70" t="s">
        <v>333</v>
      </c>
      <c r="M58" s="70" t="s">
        <v>334</v>
      </c>
      <c r="N58" s="70" t="s">
        <v>335</v>
      </c>
      <c r="O58" s="71">
        <v>13981.9</v>
      </c>
      <c r="P58" s="71">
        <v>6990.95</v>
      </c>
      <c r="Q58" s="80">
        <f>P58/O58</f>
        <v>0.5</v>
      </c>
      <c r="R58" s="70">
        <v>45084</v>
      </c>
      <c r="S58" s="67">
        <v>15686212</v>
      </c>
      <c r="T58" s="67" t="s">
        <v>340</v>
      </c>
      <c r="U58" s="67"/>
      <c r="V58" s="154" t="s">
        <v>1742</v>
      </c>
      <c r="W58" s="162" t="s">
        <v>1765</v>
      </c>
    </row>
    <row r="59" spans="1:23" customFormat="1" ht="35.15" customHeight="1">
      <c r="A59" s="65" t="s">
        <v>344</v>
      </c>
      <c r="B59" s="66" t="s">
        <v>336</v>
      </c>
      <c r="C59" s="66"/>
      <c r="D59" s="67" t="s">
        <v>337</v>
      </c>
      <c r="E59" s="68" t="s">
        <v>342</v>
      </c>
      <c r="F59" s="67" t="s">
        <v>2</v>
      </c>
      <c r="G59" s="69" t="s">
        <v>49</v>
      </c>
      <c r="H59" s="66" t="s">
        <v>28</v>
      </c>
      <c r="I59" s="67" t="s">
        <v>331</v>
      </c>
      <c r="J59" s="67" t="s">
        <v>332</v>
      </c>
      <c r="K59" s="160" t="s">
        <v>1763</v>
      </c>
      <c r="L59" s="70" t="s">
        <v>338</v>
      </c>
      <c r="M59" s="70" t="s">
        <v>334</v>
      </c>
      <c r="N59" s="70" t="s">
        <v>335</v>
      </c>
      <c r="O59" s="71">
        <v>6723.69</v>
      </c>
      <c r="P59" s="71">
        <v>3361.85</v>
      </c>
      <c r="Q59" s="72">
        <f t="shared" ref="Q59:Q60" si="2">P59/O59</f>
        <v>0.50000074363928138</v>
      </c>
      <c r="R59" s="24">
        <v>45084</v>
      </c>
      <c r="S59" s="67">
        <v>15686265</v>
      </c>
      <c r="T59" s="67" t="s">
        <v>340</v>
      </c>
      <c r="U59" s="67"/>
      <c r="V59" s="154" t="s">
        <v>1742</v>
      </c>
      <c r="W59" s="162" t="s">
        <v>1765</v>
      </c>
    </row>
    <row r="60" spans="1:23" customFormat="1" ht="35.15" customHeight="1">
      <c r="A60" s="135" t="s">
        <v>339</v>
      </c>
      <c r="B60" s="74" t="s">
        <v>284</v>
      </c>
      <c r="C60" s="74"/>
      <c r="D60" s="13" t="s">
        <v>285</v>
      </c>
      <c r="E60" s="59" t="s">
        <v>343</v>
      </c>
      <c r="F60" s="13" t="s">
        <v>2</v>
      </c>
      <c r="G60" s="18" t="s">
        <v>49</v>
      </c>
      <c r="H60" s="21" t="s">
        <v>28</v>
      </c>
      <c r="I60" s="13" t="s">
        <v>331</v>
      </c>
      <c r="J60" s="13" t="s">
        <v>332</v>
      </c>
      <c r="K60" s="160" t="s">
        <v>1763</v>
      </c>
      <c r="L60" s="24" t="s">
        <v>29</v>
      </c>
      <c r="M60" s="24" t="s">
        <v>334</v>
      </c>
      <c r="N60" s="24" t="s">
        <v>335</v>
      </c>
      <c r="O60" s="71">
        <v>8108.78</v>
      </c>
      <c r="P60" s="71">
        <v>4054.39</v>
      </c>
      <c r="Q60" s="62">
        <f t="shared" si="2"/>
        <v>0.5</v>
      </c>
      <c r="R60" s="24">
        <v>45084</v>
      </c>
      <c r="S60" s="13">
        <v>15686286</v>
      </c>
      <c r="T60" s="13" t="s">
        <v>340</v>
      </c>
      <c r="U60" s="13"/>
      <c r="V60" s="154" t="s">
        <v>1742</v>
      </c>
      <c r="W60" s="162" t="s">
        <v>1765</v>
      </c>
    </row>
    <row r="61" spans="1:23" customFormat="1" ht="35.15" customHeight="1">
      <c r="A61" s="15" t="s">
        <v>345</v>
      </c>
      <c r="B61" s="21" t="s">
        <v>346</v>
      </c>
      <c r="C61" s="21"/>
      <c r="D61" s="21" t="s">
        <v>347</v>
      </c>
      <c r="E61" s="59" t="s">
        <v>348</v>
      </c>
      <c r="F61" s="13" t="s">
        <v>2</v>
      </c>
      <c r="G61" s="18" t="s">
        <v>49</v>
      </c>
      <c r="H61" s="21" t="s">
        <v>53</v>
      </c>
      <c r="I61" s="15" t="s">
        <v>349</v>
      </c>
      <c r="J61" s="15" t="s">
        <v>349</v>
      </c>
      <c r="K61" s="160" t="s">
        <v>1763</v>
      </c>
      <c r="L61" s="24">
        <v>44950</v>
      </c>
      <c r="M61" s="24">
        <v>45000</v>
      </c>
      <c r="N61" s="24">
        <v>45001</v>
      </c>
      <c r="O61" s="48">
        <v>5751</v>
      </c>
      <c r="P61" s="48">
        <f>O61*50%</f>
        <v>2875.5</v>
      </c>
      <c r="Q61" s="62">
        <f>P61/O61</f>
        <v>0.5</v>
      </c>
      <c r="R61" s="24">
        <v>45084</v>
      </c>
      <c r="S61" s="13">
        <v>15686299</v>
      </c>
      <c r="T61" s="13" t="s">
        <v>350</v>
      </c>
      <c r="U61" s="13"/>
      <c r="V61" s="154" t="s">
        <v>1742</v>
      </c>
      <c r="W61" s="162" t="s">
        <v>1765</v>
      </c>
    </row>
    <row r="62" spans="1:23" s="12" customFormat="1" ht="30" customHeight="1">
      <c r="A62" s="15" t="s">
        <v>351</v>
      </c>
      <c r="B62" s="21" t="s">
        <v>438</v>
      </c>
      <c r="C62" s="21" t="s">
        <v>352</v>
      </c>
      <c r="D62" s="21" t="s">
        <v>353</v>
      </c>
      <c r="E62" s="59" t="s">
        <v>466</v>
      </c>
      <c r="F62" s="13" t="s">
        <v>2</v>
      </c>
      <c r="G62" s="18" t="s">
        <v>60</v>
      </c>
      <c r="H62" s="21" t="s">
        <v>3</v>
      </c>
      <c r="I62" s="13" t="s">
        <v>354</v>
      </c>
      <c r="J62" s="13" t="s">
        <v>355</v>
      </c>
      <c r="K62" s="160" t="s">
        <v>1763</v>
      </c>
      <c r="L62" s="24" t="s">
        <v>356</v>
      </c>
      <c r="M62" s="24">
        <v>45004</v>
      </c>
      <c r="N62" s="24">
        <v>45006</v>
      </c>
      <c r="O62" s="48">
        <v>6504.0225376344088</v>
      </c>
      <c r="P62" s="48">
        <f>O62*50%</f>
        <v>3252.0112688172044</v>
      </c>
      <c r="Q62" s="62">
        <f>P62/O62</f>
        <v>0.5</v>
      </c>
      <c r="R62" s="24">
        <v>45084</v>
      </c>
      <c r="S62" s="13">
        <v>15686306</v>
      </c>
      <c r="T62" s="13" t="s">
        <v>465</v>
      </c>
      <c r="V62" s="154" t="s">
        <v>1742</v>
      </c>
      <c r="W62" s="162" t="s">
        <v>1765</v>
      </c>
    </row>
    <row r="63" spans="1:23" s="12" customFormat="1" ht="30" customHeight="1">
      <c r="A63" s="15" t="s">
        <v>357</v>
      </c>
      <c r="B63" s="21" t="s">
        <v>358</v>
      </c>
      <c r="C63" s="21"/>
      <c r="D63" s="21" t="s">
        <v>359</v>
      </c>
      <c r="E63" s="59" t="s">
        <v>467</v>
      </c>
      <c r="F63" s="13" t="s">
        <v>2</v>
      </c>
      <c r="G63" s="18" t="s">
        <v>60</v>
      </c>
      <c r="H63" s="21" t="s">
        <v>3</v>
      </c>
      <c r="I63" s="13" t="s">
        <v>354</v>
      </c>
      <c r="J63" s="13" t="s">
        <v>355</v>
      </c>
      <c r="K63" s="160" t="s">
        <v>1763</v>
      </c>
      <c r="L63" s="24" t="s">
        <v>360</v>
      </c>
      <c r="M63" s="24">
        <v>45004</v>
      </c>
      <c r="N63" s="24">
        <v>45006</v>
      </c>
      <c r="O63" s="48">
        <v>6649.1555376344086</v>
      </c>
      <c r="P63" s="48">
        <f t="shared" ref="P63:P98" si="3">O63*50%</f>
        <v>3324.5777688172043</v>
      </c>
      <c r="Q63" s="62">
        <f t="shared" ref="Q63:Q98" si="4">P63/O63</f>
        <v>0.5</v>
      </c>
      <c r="R63" s="24">
        <v>45084</v>
      </c>
      <c r="S63" s="13">
        <v>15686329</v>
      </c>
      <c r="T63" s="13" t="s">
        <v>465</v>
      </c>
      <c r="V63" s="154" t="s">
        <v>1742</v>
      </c>
      <c r="W63" s="162" t="s">
        <v>1765</v>
      </c>
    </row>
    <row r="64" spans="1:23" s="12" customFormat="1" ht="30" customHeight="1">
      <c r="A64" s="15" t="s">
        <v>361</v>
      </c>
      <c r="B64" s="21" t="s">
        <v>439</v>
      </c>
      <c r="C64" s="21" t="s">
        <v>503</v>
      </c>
      <c r="D64" s="21" t="s">
        <v>362</v>
      </c>
      <c r="E64" s="59" t="s">
        <v>468</v>
      </c>
      <c r="F64" s="13" t="s">
        <v>2</v>
      </c>
      <c r="G64" s="18" t="s">
        <v>60</v>
      </c>
      <c r="H64" s="21" t="s">
        <v>53</v>
      </c>
      <c r="I64" s="13" t="s">
        <v>354</v>
      </c>
      <c r="J64" s="13" t="s">
        <v>355</v>
      </c>
      <c r="K64" s="160" t="s">
        <v>1763</v>
      </c>
      <c r="L64" s="24" t="s">
        <v>363</v>
      </c>
      <c r="M64" s="24">
        <v>45004</v>
      </c>
      <c r="N64" s="24">
        <v>45006</v>
      </c>
      <c r="O64" s="48">
        <v>6439.2455376344087</v>
      </c>
      <c r="P64" s="48">
        <f t="shared" si="3"/>
        <v>3219.6227688172044</v>
      </c>
      <c r="Q64" s="62">
        <f t="shared" si="4"/>
        <v>0.5</v>
      </c>
      <c r="R64" s="24">
        <v>45084</v>
      </c>
      <c r="S64" s="13">
        <v>15686342</v>
      </c>
      <c r="T64" s="13" t="s">
        <v>465</v>
      </c>
      <c r="V64" s="154" t="s">
        <v>1742</v>
      </c>
      <c r="W64" s="162" t="s">
        <v>1765</v>
      </c>
    </row>
    <row r="65" spans="1:23" s="11" customFormat="1" ht="30" customHeight="1">
      <c r="A65" s="15" t="s">
        <v>364</v>
      </c>
      <c r="B65" s="21" t="s">
        <v>440</v>
      </c>
      <c r="C65" s="21" t="s">
        <v>365</v>
      </c>
      <c r="D65" s="21" t="s">
        <v>366</v>
      </c>
      <c r="E65" s="59" t="s">
        <v>469</v>
      </c>
      <c r="F65" s="13" t="s">
        <v>2</v>
      </c>
      <c r="G65" s="18" t="s">
        <v>60</v>
      </c>
      <c r="H65" s="18" t="s">
        <v>3</v>
      </c>
      <c r="I65" s="13" t="s">
        <v>354</v>
      </c>
      <c r="J65" s="13" t="s">
        <v>355</v>
      </c>
      <c r="K65" s="160" t="s">
        <v>1763</v>
      </c>
      <c r="L65" s="24" t="s">
        <v>367</v>
      </c>
      <c r="M65" s="24">
        <v>45004</v>
      </c>
      <c r="N65" s="24">
        <v>45006</v>
      </c>
      <c r="O65" s="48">
        <v>5221.1964301075268</v>
      </c>
      <c r="P65" s="48">
        <f t="shared" si="3"/>
        <v>2610.5982150537634</v>
      </c>
      <c r="Q65" s="62">
        <f t="shared" si="4"/>
        <v>0.5</v>
      </c>
      <c r="R65" s="24">
        <v>45084</v>
      </c>
      <c r="S65" s="14">
        <v>15686352</v>
      </c>
      <c r="T65" s="13" t="s">
        <v>465</v>
      </c>
      <c r="V65" s="154" t="s">
        <v>1742</v>
      </c>
      <c r="W65" s="162" t="s">
        <v>1765</v>
      </c>
    </row>
    <row r="66" spans="1:23" s="11" customFormat="1" ht="30" customHeight="1">
      <c r="A66" s="15" t="s">
        <v>368</v>
      </c>
      <c r="B66" s="21" t="s">
        <v>369</v>
      </c>
      <c r="C66" s="21" t="s">
        <v>370</v>
      </c>
      <c r="D66" s="21" t="s">
        <v>371</v>
      </c>
      <c r="E66" s="59" t="s">
        <v>470</v>
      </c>
      <c r="F66" s="13" t="s">
        <v>2</v>
      </c>
      <c r="G66" s="18" t="s">
        <v>60</v>
      </c>
      <c r="H66" s="18" t="s">
        <v>3</v>
      </c>
      <c r="I66" s="13" t="s">
        <v>354</v>
      </c>
      <c r="J66" s="13" t="s">
        <v>355</v>
      </c>
      <c r="K66" s="160" t="s">
        <v>1763</v>
      </c>
      <c r="L66" s="24" t="s">
        <v>372</v>
      </c>
      <c r="M66" s="24">
        <v>45004</v>
      </c>
      <c r="N66" s="24">
        <v>45006</v>
      </c>
      <c r="O66" s="48">
        <v>5221.1964301075268</v>
      </c>
      <c r="P66" s="48">
        <f t="shared" si="3"/>
        <v>2610.5982150537634</v>
      </c>
      <c r="Q66" s="62">
        <f t="shared" si="4"/>
        <v>0.5</v>
      </c>
      <c r="R66" s="24">
        <v>45084</v>
      </c>
      <c r="S66" s="14">
        <v>15686369</v>
      </c>
      <c r="T66" s="13" t="s">
        <v>465</v>
      </c>
      <c r="V66" s="154" t="s">
        <v>1742</v>
      </c>
      <c r="W66" s="162" t="s">
        <v>1765</v>
      </c>
    </row>
    <row r="67" spans="1:23" s="11" customFormat="1" ht="30" customHeight="1">
      <c r="A67" s="15" t="s">
        <v>373</v>
      </c>
      <c r="B67" s="21" t="s">
        <v>374</v>
      </c>
      <c r="C67" s="21" t="s">
        <v>375</v>
      </c>
      <c r="D67" s="21" t="s">
        <v>376</v>
      </c>
      <c r="E67" s="59" t="s">
        <v>471</v>
      </c>
      <c r="F67" s="13" t="s">
        <v>2</v>
      </c>
      <c r="G67" s="18" t="s">
        <v>60</v>
      </c>
      <c r="H67" s="18" t="s">
        <v>3</v>
      </c>
      <c r="I67" s="13" t="s">
        <v>354</v>
      </c>
      <c r="J67" s="13" t="s">
        <v>355</v>
      </c>
      <c r="K67" s="160" t="s">
        <v>1763</v>
      </c>
      <c r="L67" s="24" t="s">
        <v>377</v>
      </c>
      <c r="M67" s="24">
        <v>45004</v>
      </c>
      <c r="N67" s="24">
        <v>45006</v>
      </c>
      <c r="O67" s="48">
        <v>5378.4234301075267</v>
      </c>
      <c r="P67" s="48">
        <f t="shared" si="3"/>
        <v>2689.2117150537633</v>
      </c>
      <c r="Q67" s="62">
        <f t="shared" si="4"/>
        <v>0.5</v>
      </c>
      <c r="R67" s="24">
        <v>45084</v>
      </c>
      <c r="S67" s="14">
        <v>15686377</v>
      </c>
      <c r="T67" s="13" t="s">
        <v>465</v>
      </c>
      <c r="V67" s="154" t="s">
        <v>1742</v>
      </c>
      <c r="W67" s="162" t="s">
        <v>1765</v>
      </c>
    </row>
    <row r="68" spans="1:23" s="11" customFormat="1" ht="30" customHeight="1">
      <c r="A68" s="15" t="s">
        <v>378</v>
      </c>
      <c r="B68" s="21" t="s">
        <v>441</v>
      </c>
      <c r="C68" s="64"/>
      <c r="D68" s="21" t="s">
        <v>379</v>
      </c>
      <c r="E68" s="59" t="s">
        <v>472</v>
      </c>
      <c r="F68" s="13" t="s">
        <v>2</v>
      </c>
      <c r="G68" s="18" t="s">
        <v>380</v>
      </c>
      <c r="H68" s="18" t="s">
        <v>3</v>
      </c>
      <c r="I68" s="13" t="s">
        <v>354</v>
      </c>
      <c r="J68" s="13" t="s">
        <v>355</v>
      </c>
      <c r="K68" s="160" t="s">
        <v>1763</v>
      </c>
      <c r="L68" s="24" t="s">
        <v>381</v>
      </c>
      <c r="M68" s="24">
        <v>45004</v>
      </c>
      <c r="N68" s="24">
        <v>45006</v>
      </c>
      <c r="O68" s="48">
        <v>5221.1964301075268</v>
      </c>
      <c r="P68" s="48">
        <f t="shared" si="3"/>
        <v>2610.5982150537634</v>
      </c>
      <c r="Q68" s="62">
        <f t="shared" si="4"/>
        <v>0.5</v>
      </c>
      <c r="R68" s="24">
        <v>45084</v>
      </c>
      <c r="S68" s="14">
        <v>15686385</v>
      </c>
      <c r="T68" s="13" t="s">
        <v>465</v>
      </c>
      <c r="V68" s="154" t="s">
        <v>1742</v>
      </c>
      <c r="W68" s="162" t="s">
        <v>1765</v>
      </c>
    </row>
    <row r="69" spans="1:23" s="11" customFormat="1" ht="30" customHeight="1">
      <c r="A69" s="15" t="s">
        <v>382</v>
      </c>
      <c r="B69" s="21" t="s">
        <v>442</v>
      </c>
      <c r="C69" s="64"/>
      <c r="D69" s="21" t="s">
        <v>383</v>
      </c>
      <c r="E69" s="59" t="s">
        <v>473</v>
      </c>
      <c r="F69" s="13" t="s">
        <v>2</v>
      </c>
      <c r="G69" s="18" t="s">
        <v>67</v>
      </c>
      <c r="H69" s="18" t="s">
        <v>28</v>
      </c>
      <c r="I69" s="13" t="s">
        <v>354</v>
      </c>
      <c r="J69" s="13" t="s">
        <v>355</v>
      </c>
      <c r="K69" s="160" t="s">
        <v>1763</v>
      </c>
      <c r="L69" s="24" t="s">
        <v>384</v>
      </c>
      <c r="M69" s="24">
        <v>45004</v>
      </c>
      <c r="N69" s="24">
        <v>45006</v>
      </c>
      <c r="O69" s="48">
        <v>6504.0225376344088</v>
      </c>
      <c r="P69" s="48">
        <f t="shared" si="3"/>
        <v>3252.0112688172044</v>
      </c>
      <c r="Q69" s="62">
        <f t="shared" si="4"/>
        <v>0.5</v>
      </c>
      <c r="R69" s="24">
        <v>45084</v>
      </c>
      <c r="S69" s="14">
        <v>15686395</v>
      </c>
      <c r="T69" s="13" t="s">
        <v>465</v>
      </c>
      <c r="V69" s="154" t="s">
        <v>1742</v>
      </c>
      <c r="W69" s="162" t="s">
        <v>1765</v>
      </c>
    </row>
    <row r="70" spans="1:23" s="11" customFormat="1" ht="30" customHeight="1">
      <c r="A70" s="15" t="s">
        <v>385</v>
      </c>
      <c r="B70" s="21" t="s">
        <v>305</v>
      </c>
      <c r="C70" s="21" t="s">
        <v>306</v>
      </c>
      <c r="D70" s="21" t="s">
        <v>307</v>
      </c>
      <c r="E70" s="59" t="s">
        <v>474</v>
      </c>
      <c r="F70" s="13" t="s">
        <v>2</v>
      </c>
      <c r="G70" s="18" t="s">
        <v>60</v>
      </c>
      <c r="H70" s="18" t="s">
        <v>3</v>
      </c>
      <c r="I70" s="13" t="s">
        <v>354</v>
      </c>
      <c r="J70" s="13" t="s">
        <v>355</v>
      </c>
      <c r="K70" s="160" t="s">
        <v>1763</v>
      </c>
      <c r="L70" s="24" t="s">
        <v>386</v>
      </c>
      <c r="M70" s="24">
        <v>45004</v>
      </c>
      <c r="N70" s="24">
        <v>45006</v>
      </c>
      <c r="O70" s="48">
        <v>5285.9734301075268</v>
      </c>
      <c r="P70" s="48">
        <f t="shared" si="3"/>
        <v>2642.9867150537634</v>
      </c>
      <c r="Q70" s="62">
        <f t="shared" si="4"/>
        <v>0.5</v>
      </c>
      <c r="R70" s="24">
        <v>45084</v>
      </c>
      <c r="S70" s="14">
        <v>15686409</v>
      </c>
      <c r="T70" s="13" t="s">
        <v>465</v>
      </c>
      <c r="V70" s="154" t="s">
        <v>1742</v>
      </c>
      <c r="W70" s="162" t="s">
        <v>1765</v>
      </c>
    </row>
    <row r="71" spans="1:23" s="11" customFormat="1" ht="30" customHeight="1">
      <c r="A71" s="15" t="s">
        <v>387</v>
      </c>
      <c r="B71" s="21" t="s">
        <v>443</v>
      </c>
      <c r="C71" s="21"/>
      <c r="D71" s="21" t="s">
        <v>388</v>
      </c>
      <c r="E71" s="59" t="s">
        <v>475</v>
      </c>
      <c r="F71" s="13" t="s">
        <v>2</v>
      </c>
      <c r="G71" s="18" t="s">
        <v>60</v>
      </c>
      <c r="H71" s="18" t="s">
        <v>28</v>
      </c>
      <c r="I71" s="13" t="s">
        <v>354</v>
      </c>
      <c r="J71" s="13" t="s">
        <v>355</v>
      </c>
      <c r="K71" s="160" t="s">
        <v>1763</v>
      </c>
      <c r="L71" s="24" t="s">
        <v>363</v>
      </c>
      <c r="M71" s="24">
        <v>45004</v>
      </c>
      <c r="N71" s="24">
        <v>45006</v>
      </c>
      <c r="O71" s="48">
        <v>6516.5555376344082</v>
      </c>
      <c r="P71" s="48">
        <f t="shared" si="3"/>
        <v>3258.2777688172041</v>
      </c>
      <c r="Q71" s="62">
        <f t="shared" si="4"/>
        <v>0.5</v>
      </c>
      <c r="R71" s="24">
        <v>45084</v>
      </c>
      <c r="S71" s="14">
        <v>15686552</v>
      </c>
      <c r="T71" s="13" t="s">
        <v>465</v>
      </c>
      <c r="V71" s="154" t="s">
        <v>1742</v>
      </c>
      <c r="W71" s="162" t="s">
        <v>1765</v>
      </c>
    </row>
    <row r="72" spans="1:23" s="11" customFormat="1" ht="30" customHeight="1">
      <c r="A72" s="15" t="s">
        <v>389</v>
      </c>
      <c r="B72" s="21" t="s">
        <v>444</v>
      </c>
      <c r="C72" s="21" t="s">
        <v>390</v>
      </c>
      <c r="D72" s="21" t="s">
        <v>391</v>
      </c>
      <c r="E72" s="59" t="s">
        <v>476</v>
      </c>
      <c r="F72" s="13" t="s">
        <v>2</v>
      </c>
      <c r="G72" s="18" t="s">
        <v>60</v>
      </c>
      <c r="H72" s="18" t="s">
        <v>3</v>
      </c>
      <c r="I72" s="13" t="s">
        <v>354</v>
      </c>
      <c r="J72" s="13" t="s">
        <v>355</v>
      </c>
      <c r="K72" s="160" t="s">
        <v>1763</v>
      </c>
      <c r="L72" s="24" t="s">
        <v>386</v>
      </c>
      <c r="M72" s="24">
        <v>45004</v>
      </c>
      <c r="N72" s="24">
        <v>45006</v>
      </c>
      <c r="O72" s="48">
        <v>5221.1964301075268</v>
      </c>
      <c r="P72" s="48">
        <f t="shared" si="3"/>
        <v>2610.5982150537634</v>
      </c>
      <c r="Q72" s="62">
        <f t="shared" si="4"/>
        <v>0.5</v>
      </c>
      <c r="R72" s="24">
        <v>45084</v>
      </c>
      <c r="S72" s="14">
        <v>15686560</v>
      </c>
      <c r="T72" s="13" t="s">
        <v>465</v>
      </c>
      <c r="V72" s="154" t="s">
        <v>1742</v>
      </c>
      <c r="W72" s="162" t="s">
        <v>1765</v>
      </c>
    </row>
    <row r="73" spans="1:23" s="11" customFormat="1" ht="30" customHeight="1">
      <c r="A73" s="15" t="s">
        <v>504</v>
      </c>
      <c r="B73" s="21" t="s">
        <v>58</v>
      </c>
      <c r="C73" s="64"/>
      <c r="D73" s="21" t="s">
        <v>59</v>
      </c>
      <c r="E73" s="59" t="s">
        <v>477</v>
      </c>
      <c r="F73" s="13" t="s">
        <v>2</v>
      </c>
      <c r="G73" s="18" t="s">
        <v>60</v>
      </c>
      <c r="H73" s="18" t="s">
        <v>28</v>
      </c>
      <c r="I73" s="13" t="s">
        <v>354</v>
      </c>
      <c r="J73" s="13" t="s">
        <v>355</v>
      </c>
      <c r="K73" s="160" t="s">
        <v>1763</v>
      </c>
      <c r="L73" s="24" t="s">
        <v>360</v>
      </c>
      <c r="M73" s="24">
        <v>45004</v>
      </c>
      <c r="N73" s="24">
        <v>45006</v>
      </c>
      <c r="O73" s="48">
        <v>6559.492537634409</v>
      </c>
      <c r="P73" s="48">
        <f t="shared" si="3"/>
        <v>3279.7462688172045</v>
      </c>
      <c r="Q73" s="62">
        <f t="shared" si="4"/>
        <v>0.5</v>
      </c>
      <c r="R73" s="24">
        <v>45084</v>
      </c>
      <c r="S73" s="14">
        <v>15686566</v>
      </c>
      <c r="T73" s="13" t="s">
        <v>465</v>
      </c>
      <c r="V73" s="154" t="s">
        <v>1742</v>
      </c>
      <c r="W73" s="162" t="s">
        <v>1765</v>
      </c>
    </row>
    <row r="74" spans="1:23" s="11" customFormat="1" ht="30" customHeight="1">
      <c r="A74" s="15" t="s">
        <v>505</v>
      </c>
      <c r="B74" s="21" t="s">
        <v>445</v>
      </c>
      <c r="C74" s="64"/>
      <c r="D74" s="21" t="s">
        <v>392</v>
      </c>
      <c r="E74" s="59" t="s">
        <v>478</v>
      </c>
      <c r="F74" s="13" t="s">
        <v>2</v>
      </c>
      <c r="G74" s="18" t="s">
        <v>60</v>
      </c>
      <c r="H74" s="18" t="s">
        <v>3</v>
      </c>
      <c r="I74" s="13" t="s">
        <v>354</v>
      </c>
      <c r="J74" s="13" t="s">
        <v>355</v>
      </c>
      <c r="K74" s="160" t="s">
        <v>1763</v>
      </c>
      <c r="L74" s="24" t="s">
        <v>393</v>
      </c>
      <c r="M74" s="24">
        <v>45004</v>
      </c>
      <c r="N74" s="24">
        <v>45006</v>
      </c>
      <c r="O74" s="48">
        <v>6614.9625376344084</v>
      </c>
      <c r="P74" s="48">
        <f t="shared" si="3"/>
        <v>3307.4812688172042</v>
      </c>
      <c r="Q74" s="62">
        <f t="shared" si="4"/>
        <v>0.5</v>
      </c>
      <c r="R74" s="24">
        <v>45084</v>
      </c>
      <c r="S74" s="14">
        <v>15686568</v>
      </c>
      <c r="T74" s="13" t="s">
        <v>465</v>
      </c>
      <c r="V74" s="154" t="s">
        <v>1742</v>
      </c>
      <c r="W74" s="162" t="s">
        <v>1765</v>
      </c>
    </row>
    <row r="75" spans="1:23" s="11" customFormat="1" ht="30" customHeight="1">
      <c r="A75" s="15" t="s">
        <v>394</v>
      </c>
      <c r="B75" s="21" t="s">
        <v>446</v>
      </c>
      <c r="C75" s="64"/>
      <c r="D75" s="21" t="s">
        <v>70</v>
      </c>
      <c r="E75" s="59" t="s">
        <v>479</v>
      </c>
      <c r="F75" s="13" t="s">
        <v>2</v>
      </c>
      <c r="G75" s="18" t="s">
        <v>52</v>
      </c>
      <c r="H75" s="18" t="s">
        <v>53</v>
      </c>
      <c r="I75" s="13" t="s">
        <v>354</v>
      </c>
      <c r="J75" s="13" t="s">
        <v>355</v>
      </c>
      <c r="K75" s="160" t="s">
        <v>1763</v>
      </c>
      <c r="L75" s="24" t="s">
        <v>395</v>
      </c>
      <c r="M75" s="24">
        <v>45004</v>
      </c>
      <c r="N75" s="24">
        <v>45006</v>
      </c>
      <c r="O75" s="48">
        <v>6688.9225376344084</v>
      </c>
      <c r="P75" s="48">
        <f t="shared" si="3"/>
        <v>3344.4612688172042</v>
      </c>
      <c r="Q75" s="62">
        <f t="shared" si="4"/>
        <v>0.5</v>
      </c>
      <c r="R75" s="24">
        <v>45084</v>
      </c>
      <c r="S75" s="14">
        <v>15686574</v>
      </c>
      <c r="T75" s="13" t="s">
        <v>465</v>
      </c>
      <c r="V75" s="154" t="s">
        <v>1742</v>
      </c>
      <c r="W75" s="162" t="s">
        <v>1765</v>
      </c>
    </row>
    <row r="76" spans="1:23" s="11" customFormat="1" ht="30" customHeight="1">
      <c r="A76" s="15" t="s">
        <v>64</v>
      </c>
      <c r="B76" s="21" t="s">
        <v>65</v>
      </c>
      <c r="C76" s="64"/>
      <c r="D76" s="21" t="s">
        <v>66</v>
      </c>
      <c r="E76" s="59" t="s">
        <v>480</v>
      </c>
      <c r="F76" s="13" t="s">
        <v>2</v>
      </c>
      <c r="G76" s="18" t="s">
        <v>67</v>
      </c>
      <c r="H76" s="18" t="s">
        <v>53</v>
      </c>
      <c r="I76" s="13" t="s">
        <v>354</v>
      </c>
      <c r="J76" s="13" t="s">
        <v>355</v>
      </c>
      <c r="K76" s="160" t="s">
        <v>1763</v>
      </c>
      <c r="L76" s="24" t="s">
        <v>363</v>
      </c>
      <c r="M76" s="24">
        <v>45004</v>
      </c>
      <c r="N76" s="24">
        <v>45006</v>
      </c>
      <c r="O76" s="48">
        <v>13047.698075268818</v>
      </c>
      <c r="P76" s="48">
        <f t="shared" si="3"/>
        <v>6523.8490376344089</v>
      </c>
      <c r="Q76" s="62">
        <f t="shared" si="4"/>
        <v>0.5</v>
      </c>
      <c r="R76" s="24">
        <v>45084</v>
      </c>
      <c r="S76" s="14">
        <v>15686581</v>
      </c>
      <c r="T76" s="13" t="s">
        <v>465</v>
      </c>
      <c r="V76" s="154" t="s">
        <v>1742</v>
      </c>
      <c r="W76" s="162" t="s">
        <v>1765</v>
      </c>
    </row>
    <row r="77" spans="1:23" s="11" customFormat="1" ht="30" customHeight="1">
      <c r="A77" s="41" t="s">
        <v>396</v>
      </c>
      <c r="B77" s="18" t="s">
        <v>447</v>
      </c>
      <c r="C77" s="75"/>
      <c r="D77" s="18" t="s">
        <v>397</v>
      </c>
      <c r="E77" s="76" t="s">
        <v>481</v>
      </c>
      <c r="F77" s="14" t="s">
        <v>2</v>
      </c>
      <c r="G77" s="18" t="s">
        <v>67</v>
      </c>
      <c r="H77" s="18" t="s">
        <v>28</v>
      </c>
      <c r="I77" s="14" t="s">
        <v>354</v>
      </c>
      <c r="J77" s="14" t="s">
        <v>355</v>
      </c>
      <c r="K77" s="160" t="s">
        <v>1763</v>
      </c>
      <c r="L77" s="16" t="s">
        <v>384</v>
      </c>
      <c r="M77" s="16">
        <v>45004</v>
      </c>
      <c r="N77" s="16">
        <v>45006</v>
      </c>
      <c r="O77" s="77">
        <v>6800.0855376344089</v>
      </c>
      <c r="P77" s="77">
        <f t="shared" si="3"/>
        <v>3400.0427688172044</v>
      </c>
      <c r="Q77" s="78">
        <f t="shared" si="4"/>
        <v>0.5</v>
      </c>
      <c r="R77" s="24">
        <v>45084</v>
      </c>
      <c r="S77" s="14">
        <v>15686586</v>
      </c>
      <c r="T77" s="14" t="s">
        <v>465</v>
      </c>
      <c r="V77" s="154" t="s">
        <v>1742</v>
      </c>
      <c r="W77" s="162" t="s">
        <v>1765</v>
      </c>
    </row>
    <row r="78" spans="1:23" s="11" customFormat="1" ht="30" customHeight="1">
      <c r="A78" s="15" t="s">
        <v>506</v>
      </c>
      <c r="B78" s="21" t="s">
        <v>448</v>
      </c>
      <c r="C78" s="64"/>
      <c r="D78" s="21" t="s">
        <v>398</v>
      </c>
      <c r="E78" s="59" t="s">
        <v>482</v>
      </c>
      <c r="F78" s="13" t="s">
        <v>2</v>
      </c>
      <c r="G78" s="18" t="s">
        <v>399</v>
      </c>
      <c r="H78" s="18" t="s">
        <v>28</v>
      </c>
      <c r="I78" s="13" t="s">
        <v>354</v>
      </c>
      <c r="J78" s="13" t="s">
        <v>355</v>
      </c>
      <c r="K78" s="160" t="s">
        <v>1763</v>
      </c>
      <c r="L78" s="24">
        <v>44841</v>
      </c>
      <c r="M78" s="24">
        <v>45004</v>
      </c>
      <c r="N78" s="24">
        <v>45006</v>
      </c>
      <c r="O78" s="48">
        <v>5285.9734301075268</v>
      </c>
      <c r="P78" s="48">
        <f t="shared" si="3"/>
        <v>2642.9867150537634</v>
      </c>
      <c r="Q78" s="62">
        <f t="shared" si="4"/>
        <v>0.5</v>
      </c>
      <c r="R78" s="24">
        <v>45084</v>
      </c>
      <c r="S78" s="14">
        <v>15686597</v>
      </c>
      <c r="T78" s="13" t="s">
        <v>465</v>
      </c>
      <c r="V78" s="154" t="s">
        <v>1742</v>
      </c>
      <c r="W78" s="162" t="s">
        <v>1765</v>
      </c>
    </row>
    <row r="79" spans="1:23" s="11" customFormat="1" ht="30" customHeight="1">
      <c r="A79" s="15" t="s">
        <v>400</v>
      </c>
      <c r="B79" s="21" t="s">
        <v>78</v>
      </c>
      <c r="C79" s="64"/>
      <c r="D79" s="21" t="s">
        <v>79</v>
      </c>
      <c r="E79" s="59" t="s">
        <v>483</v>
      </c>
      <c r="F79" s="13" t="s">
        <v>2</v>
      </c>
      <c r="G79" s="18" t="s">
        <v>67</v>
      </c>
      <c r="H79" s="18" t="s">
        <v>28</v>
      </c>
      <c r="I79" s="13" t="s">
        <v>354</v>
      </c>
      <c r="J79" s="13" t="s">
        <v>355</v>
      </c>
      <c r="K79" s="160" t="s">
        <v>1763</v>
      </c>
      <c r="L79" s="24" t="s">
        <v>360</v>
      </c>
      <c r="M79" s="24">
        <v>45004</v>
      </c>
      <c r="N79" s="24">
        <v>45006</v>
      </c>
      <c r="O79" s="48">
        <v>6790.5555376344091</v>
      </c>
      <c r="P79" s="48">
        <f t="shared" si="3"/>
        <v>3395.2777688172046</v>
      </c>
      <c r="Q79" s="62">
        <f t="shared" si="4"/>
        <v>0.5</v>
      </c>
      <c r="R79" s="24">
        <v>45084</v>
      </c>
      <c r="S79" s="14">
        <v>15686601</v>
      </c>
      <c r="T79" s="13" t="s">
        <v>465</v>
      </c>
      <c r="V79" s="154" t="s">
        <v>1742</v>
      </c>
      <c r="W79" s="162" t="s">
        <v>1765</v>
      </c>
    </row>
    <row r="80" spans="1:23" s="11" customFormat="1" ht="30" customHeight="1">
      <c r="A80" s="15" t="s">
        <v>401</v>
      </c>
      <c r="B80" s="21" t="s">
        <v>250</v>
      </c>
      <c r="C80" s="64"/>
      <c r="D80" s="21" t="s">
        <v>51</v>
      </c>
      <c r="E80" s="59" t="s">
        <v>484</v>
      </c>
      <c r="F80" s="13" t="s">
        <v>2</v>
      </c>
      <c r="G80" s="18" t="s">
        <v>52</v>
      </c>
      <c r="H80" s="18" t="s">
        <v>53</v>
      </c>
      <c r="I80" s="13" t="s">
        <v>354</v>
      </c>
      <c r="J80" s="13" t="s">
        <v>355</v>
      </c>
      <c r="K80" s="160" t="s">
        <v>1763</v>
      </c>
      <c r="L80" s="24" t="s">
        <v>402</v>
      </c>
      <c r="M80" s="24">
        <v>45004</v>
      </c>
      <c r="N80" s="24">
        <v>45006</v>
      </c>
      <c r="O80" s="48">
        <v>6596.4725376344086</v>
      </c>
      <c r="P80" s="48">
        <f t="shared" si="3"/>
        <v>3298.2362688172043</v>
      </c>
      <c r="Q80" s="62">
        <f t="shared" si="4"/>
        <v>0.5</v>
      </c>
      <c r="R80" s="24">
        <v>45084</v>
      </c>
      <c r="S80" s="14">
        <v>15686607</v>
      </c>
      <c r="T80" s="13" t="s">
        <v>465</v>
      </c>
      <c r="V80" s="154" t="s">
        <v>1742</v>
      </c>
      <c r="W80" s="162" t="s">
        <v>1765</v>
      </c>
    </row>
    <row r="81" spans="1:23" s="11" customFormat="1" ht="30" customHeight="1">
      <c r="A81" s="15" t="s">
        <v>403</v>
      </c>
      <c r="B81" s="21" t="s">
        <v>449</v>
      </c>
      <c r="C81" s="64"/>
      <c r="D81" s="21" t="s">
        <v>404</v>
      </c>
      <c r="E81" s="59" t="s">
        <v>485</v>
      </c>
      <c r="F81" s="13" t="s">
        <v>2</v>
      </c>
      <c r="G81" s="18" t="s">
        <v>67</v>
      </c>
      <c r="H81" s="18" t="s">
        <v>28</v>
      </c>
      <c r="I81" s="13" t="s">
        <v>354</v>
      </c>
      <c r="J81" s="13" t="s">
        <v>355</v>
      </c>
      <c r="K81" s="160" t="s">
        <v>1763</v>
      </c>
      <c r="L81" s="24" t="s">
        <v>367</v>
      </c>
      <c r="M81" s="24">
        <v>45004</v>
      </c>
      <c r="N81" s="24">
        <v>45006</v>
      </c>
      <c r="O81" s="48">
        <v>6596.4725376344086</v>
      </c>
      <c r="P81" s="48">
        <f t="shared" si="3"/>
        <v>3298.2362688172043</v>
      </c>
      <c r="Q81" s="62">
        <f t="shared" si="4"/>
        <v>0.5</v>
      </c>
      <c r="R81" s="24">
        <v>45084</v>
      </c>
      <c r="S81" s="14">
        <v>15686613</v>
      </c>
      <c r="T81" s="13" t="s">
        <v>465</v>
      </c>
      <c r="V81" s="154" t="s">
        <v>1742</v>
      </c>
      <c r="W81" s="162" t="s">
        <v>1765</v>
      </c>
    </row>
    <row r="82" spans="1:23" s="11" customFormat="1" ht="30" customHeight="1">
      <c r="A82" s="15" t="s">
        <v>405</v>
      </c>
      <c r="B82" s="21" t="s">
        <v>450</v>
      </c>
      <c r="C82" s="64"/>
      <c r="D82" s="21" t="s">
        <v>406</v>
      </c>
      <c r="E82" s="59" t="s">
        <v>486</v>
      </c>
      <c r="F82" s="13" t="s">
        <v>2</v>
      </c>
      <c r="G82" s="18" t="s">
        <v>52</v>
      </c>
      <c r="H82" s="18" t="s">
        <v>28</v>
      </c>
      <c r="I82" s="13" t="s">
        <v>354</v>
      </c>
      <c r="J82" s="13" t="s">
        <v>355</v>
      </c>
      <c r="K82" s="160" t="s">
        <v>1763</v>
      </c>
      <c r="L82" s="24" t="s">
        <v>407</v>
      </c>
      <c r="M82" s="24">
        <v>45004</v>
      </c>
      <c r="N82" s="24">
        <v>45006</v>
      </c>
      <c r="O82" s="48">
        <v>6498.0655376344084</v>
      </c>
      <c r="P82" s="48">
        <f t="shared" si="3"/>
        <v>3249.0327688172042</v>
      </c>
      <c r="Q82" s="62">
        <f t="shared" si="4"/>
        <v>0.5</v>
      </c>
      <c r="R82" s="24">
        <v>45085</v>
      </c>
      <c r="S82" s="14">
        <v>15788635</v>
      </c>
      <c r="T82" s="13" t="s">
        <v>465</v>
      </c>
      <c r="V82" s="154" t="s">
        <v>1742</v>
      </c>
      <c r="W82" s="162" t="s">
        <v>1765</v>
      </c>
    </row>
    <row r="83" spans="1:23" s="11" customFormat="1" ht="30" customHeight="1">
      <c r="A83" s="15" t="s">
        <v>408</v>
      </c>
      <c r="B83" s="21" t="s">
        <v>451</v>
      </c>
      <c r="C83" s="64"/>
      <c r="D83" s="21" t="s">
        <v>409</v>
      </c>
      <c r="E83" s="59" t="s">
        <v>487</v>
      </c>
      <c r="F83" s="13" t="s">
        <v>2</v>
      </c>
      <c r="G83" s="18" t="s">
        <v>67</v>
      </c>
      <c r="H83" s="18" t="s">
        <v>53</v>
      </c>
      <c r="I83" s="13" t="s">
        <v>354</v>
      </c>
      <c r="J83" s="13" t="s">
        <v>355</v>
      </c>
      <c r="K83" s="160" t="s">
        <v>1763</v>
      </c>
      <c r="L83" s="24">
        <v>44777</v>
      </c>
      <c r="M83" s="24">
        <v>45004</v>
      </c>
      <c r="N83" s="24">
        <v>45006</v>
      </c>
      <c r="O83" s="48">
        <v>6803.2125376344084</v>
      </c>
      <c r="P83" s="48">
        <f t="shared" si="3"/>
        <v>3401.6062688172042</v>
      </c>
      <c r="Q83" s="62">
        <f t="shared" si="4"/>
        <v>0.5</v>
      </c>
      <c r="R83" s="24">
        <v>45085</v>
      </c>
      <c r="S83" s="14">
        <v>15788659</v>
      </c>
      <c r="T83" s="13" t="s">
        <v>465</v>
      </c>
      <c r="V83" s="154" t="s">
        <v>1742</v>
      </c>
      <c r="W83" s="162" t="s">
        <v>1765</v>
      </c>
    </row>
    <row r="84" spans="1:23" s="11" customFormat="1" ht="30" customHeight="1">
      <c r="A84" s="15" t="s">
        <v>410</v>
      </c>
      <c r="B84" s="21" t="s">
        <v>106</v>
      </c>
      <c r="C84" s="64"/>
      <c r="D84" s="21" t="s">
        <v>75</v>
      </c>
      <c r="E84" s="59" t="s">
        <v>488</v>
      </c>
      <c r="F84" s="13" t="s">
        <v>2</v>
      </c>
      <c r="G84" s="18" t="s">
        <v>52</v>
      </c>
      <c r="H84" s="18" t="s">
        <v>53</v>
      </c>
      <c r="I84" s="13" t="s">
        <v>354</v>
      </c>
      <c r="J84" s="13" t="s">
        <v>355</v>
      </c>
      <c r="K84" s="160" t="s">
        <v>1763</v>
      </c>
      <c r="L84" s="24" t="s">
        <v>360</v>
      </c>
      <c r="M84" s="24">
        <v>45004</v>
      </c>
      <c r="N84" s="24">
        <v>45006</v>
      </c>
      <c r="O84" s="48">
        <v>6562.8425376344085</v>
      </c>
      <c r="P84" s="48">
        <f t="shared" si="3"/>
        <v>3281.4212688172042</v>
      </c>
      <c r="Q84" s="62">
        <f t="shared" si="4"/>
        <v>0.5</v>
      </c>
      <c r="R84" s="24">
        <v>45085</v>
      </c>
      <c r="S84" s="14">
        <v>15788671</v>
      </c>
      <c r="T84" s="13" t="s">
        <v>465</v>
      </c>
      <c r="V84" s="154" t="s">
        <v>1742</v>
      </c>
      <c r="W84" s="162" t="s">
        <v>1765</v>
      </c>
    </row>
    <row r="85" spans="1:23" s="11" customFormat="1" ht="30" customHeight="1">
      <c r="A85" s="15" t="s">
        <v>507</v>
      </c>
      <c r="B85" s="21" t="s">
        <v>452</v>
      </c>
      <c r="C85" s="64"/>
      <c r="D85" s="21" t="s">
        <v>411</v>
      </c>
      <c r="E85" s="59" t="s">
        <v>489</v>
      </c>
      <c r="F85" s="13" t="s">
        <v>2</v>
      </c>
      <c r="G85" s="18" t="s">
        <v>60</v>
      </c>
      <c r="H85" s="18" t="s">
        <v>28</v>
      </c>
      <c r="I85" s="13" t="s">
        <v>354</v>
      </c>
      <c r="J85" s="13" t="s">
        <v>355</v>
      </c>
      <c r="K85" s="160" t="s">
        <v>1763</v>
      </c>
      <c r="L85" s="24" t="s">
        <v>356</v>
      </c>
      <c r="M85" s="24">
        <v>45004</v>
      </c>
      <c r="N85" s="24">
        <v>45006</v>
      </c>
      <c r="O85" s="48">
        <v>6630.8455376344091</v>
      </c>
      <c r="P85" s="48">
        <f t="shared" si="3"/>
        <v>3315.4227688172045</v>
      </c>
      <c r="Q85" s="62">
        <f t="shared" si="4"/>
        <v>0.5</v>
      </c>
      <c r="R85" s="24">
        <v>45085</v>
      </c>
      <c r="S85" s="14">
        <v>15788697</v>
      </c>
      <c r="T85" s="13" t="s">
        <v>465</v>
      </c>
      <c r="V85" s="154" t="s">
        <v>1742</v>
      </c>
      <c r="W85" s="162" t="s">
        <v>1765</v>
      </c>
    </row>
    <row r="86" spans="1:23" s="11" customFormat="1" ht="30" customHeight="1">
      <c r="A86" s="15" t="s">
        <v>412</v>
      </c>
      <c r="B86" s="21" t="s">
        <v>266</v>
      </c>
      <c r="C86" s="64"/>
      <c r="D86" s="21" t="s">
        <v>259</v>
      </c>
      <c r="E86" s="59" t="s">
        <v>490</v>
      </c>
      <c r="F86" s="13" t="s">
        <v>2</v>
      </c>
      <c r="G86" s="18" t="s">
        <v>60</v>
      </c>
      <c r="H86" s="18" t="s">
        <v>28</v>
      </c>
      <c r="I86" s="13" t="s">
        <v>354</v>
      </c>
      <c r="J86" s="13" t="s">
        <v>355</v>
      </c>
      <c r="K86" s="160" t="s">
        <v>1763</v>
      </c>
      <c r="L86" s="24" t="s">
        <v>360</v>
      </c>
      <c r="M86" s="24">
        <v>45004</v>
      </c>
      <c r="N86" s="24">
        <v>45006</v>
      </c>
      <c r="O86" s="48">
        <v>6830.8855376344081</v>
      </c>
      <c r="P86" s="48">
        <f t="shared" si="3"/>
        <v>3415.4427688172041</v>
      </c>
      <c r="Q86" s="62">
        <f t="shared" si="4"/>
        <v>0.5</v>
      </c>
      <c r="R86" s="24">
        <v>45085</v>
      </c>
      <c r="S86" s="14">
        <v>15788703</v>
      </c>
      <c r="T86" s="13" t="s">
        <v>465</v>
      </c>
      <c r="V86" s="154" t="s">
        <v>1742</v>
      </c>
      <c r="W86" s="162" t="s">
        <v>1765</v>
      </c>
    </row>
    <row r="87" spans="1:23" s="11" customFormat="1" ht="30" customHeight="1">
      <c r="A87" s="15" t="s">
        <v>508</v>
      </c>
      <c r="B87" s="21" t="s">
        <v>453</v>
      </c>
      <c r="C87" s="21" t="s">
        <v>413</v>
      </c>
      <c r="D87" s="21" t="s">
        <v>414</v>
      </c>
      <c r="E87" s="59" t="s">
        <v>491</v>
      </c>
      <c r="F87" s="13" t="s">
        <v>2</v>
      </c>
      <c r="G87" s="18" t="s">
        <v>60</v>
      </c>
      <c r="H87" s="18" t="s">
        <v>3</v>
      </c>
      <c r="I87" s="13" t="s">
        <v>354</v>
      </c>
      <c r="J87" s="13" t="s">
        <v>355</v>
      </c>
      <c r="K87" s="160" t="s">
        <v>1763</v>
      </c>
      <c r="L87" s="24" t="s">
        <v>402</v>
      </c>
      <c r="M87" s="24">
        <v>45004</v>
      </c>
      <c r="N87" s="24">
        <v>45006</v>
      </c>
      <c r="O87" s="48">
        <v>5221.1964301075268</v>
      </c>
      <c r="P87" s="48">
        <f t="shared" si="3"/>
        <v>2610.5982150537634</v>
      </c>
      <c r="Q87" s="62">
        <f t="shared" si="4"/>
        <v>0.5</v>
      </c>
      <c r="R87" s="24">
        <v>45085</v>
      </c>
      <c r="S87" s="14">
        <v>15788713</v>
      </c>
      <c r="T87" s="13" t="s">
        <v>465</v>
      </c>
      <c r="V87" s="154" t="s">
        <v>1742</v>
      </c>
      <c r="W87" s="162" t="s">
        <v>1765</v>
      </c>
    </row>
    <row r="88" spans="1:23" s="12" customFormat="1" ht="30" customHeight="1">
      <c r="A88" s="15" t="s">
        <v>415</v>
      </c>
      <c r="B88" s="21" t="s">
        <v>454</v>
      </c>
      <c r="C88" s="21" t="s">
        <v>416</v>
      </c>
      <c r="D88" s="21" t="s">
        <v>417</v>
      </c>
      <c r="E88" s="59" t="s">
        <v>492</v>
      </c>
      <c r="F88" s="13" t="s">
        <v>2</v>
      </c>
      <c r="G88" s="18" t="s">
        <v>60</v>
      </c>
      <c r="H88" s="21" t="s">
        <v>3</v>
      </c>
      <c r="I88" s="13" t="s">
        <v>354</v>
      </c>
      <c r="J88" s="13" t="s">
        <v>355</v>
      </c>
      <c r="K88" s="160" t="s">
        <v>1763</v>
      </c>
      <c r="L88" s="24" t="s">
        <v>418</v>
      </c>
      <c r="M88" s="24">
        <v>45004</v>
      </c>
      <c r="N88" s="24">
        <v>45006</v>
      </c>
      <c r="O88" s="48">
        <v>5221.1964301075268</v>
      </c>
      <c r="P88" s="48">
        <f t="shared" si="3"/>
        <v>2610.5982150537634</v>
      </c>
      <c r="Q88" s="62">
        <f t="shared" si="4"/>
        <v>0.5</v>
      </c>
      <c r="R88" s="24">
        <v>45085</v>
      </c>
      <c r="S88" s="13">
        <v>15788760</v>
      </c>
      <c r="T88" s="13" t="s">
        <v>465</v>
      </c>
      <c r="V88" s="154" t="s">
        <v>1742</v>
      </c>
      <c r="W88" s="162" t="s">
        <v>1765</v>
      </c>
    </row>
    <row r="89" spans="1:23" s="12" customFormat="1" ht="30" customHeight="1">
      <c r="A89" s="15" t="s">
        <v>509</v>
      </c>
      <c r="B89" s="21" t="s">
        <v>455</v>
      </c>
      <c r="C89" s="64"/>
      <c r="D89" s="21" t="s">
        <v>419</v>
      </c>
      <c r="E89" s="59" t="s">
        <v>493</v>
      </c>
      <c r="F89" s="13" t="s">
        <v>2</v>
      </c>
      <c r="G89" s="18" t="s">
        <v>60</v>
      </c>
      <c r="H89" s="21" t="s">
        <v>3</v>
      </c>
      <c r="I89" s="13" t="s">
        <v>354</v>
      </c>
      <c r="J89" s="13" t="s">
        <v>355</v>
      </c>
      <c r="K89" s="160" t="s">
        <v>1763</v>
      </c>
      <c r="L89" s="24" t="s">
        <v>420</v>
      </c>
      <c r="M89" s="24">
        <v>45004</v>
      </c>
      <c r="N89" s="24">
        <v>45006</v>
      </c>
      <c r="O89" s="48">
        <v>6559.492537634409</v>
      </c>
      <c r="P89" s="48">
        <f t="shared" si="3"/>
        <v>3279.7462688172045</v>
      </c>
      <c r="Q89" s="62">
        <f t="shared" si="4"/>
        <v>0.5</v>
      </c>
      <c r="R89" s="24">
        <v>45085</v>
      </c>
      <c r="S89" s="13">
        <v>15788765</v>
      </c>
      <c r="T89" s="13" t="s">
        <v>465</v>
      </c>
      <c r="V89" s="154" t="s">
        <v>1742</v>
      </c>
      <c r="W89" s="162" t="s">
        <v>1765</v>
      </c>
    </row>
    <row r="90" spans="1:23" s="12" customFormat="1" ht="30" customHeight="1">
      <c r="A90" s="15" t="s">
        <v>510</v>
      </c>
      <c r="B90" s="21" t="s">
        <v>456</v>
      </c>
      <c r="C90" s="64"/>
      <c r="D90" s="21" t="s">
        <v>421</v>
      </c>
      <c r="E90" s="59" t="s">
        <v>494</v>
      </c>
      <c r="F90" s="13" t="s">
        <v>2</v>
      </c>
      <c r="G90" s="18" t="s">
        <v>67</v>
      </c>
      <c r="H90" s="21" t="s">
        <v>28</v>
      </c>
      <c r="I90" s="13" t="s">
        <v>354</v>
      </c>
      <c r="J90" s="13" t="s">
        <v>355</v>
      </c>
      <c r="K90" s="160" t="s">
        <v>1763</v>
      </c>
      <c r="L90" s="24" t="s">
        <v>422</v>
      </c>
      <c r="M90" s="24">
        <v>45004</v>
      </c>
      <c r="N90" s="24">
        <v>45006</v>
      </c>
      <c r="O90" s="48">
        <v>6692.2725376344088</v>
      </c>
      <c r="P90" s="48">
        <f t="shared" si="3"/>
        <v>3346.1362688172044</v>
      </c>
      <c r="Q90" s="62">
        <f t="shared" si="4"/>
        <v>0.5</v>
      </c>
      <c r="R90" s="24">
        <v>45085</v>
      </c>
      <c r="S90" s="13">
        <v>15788773</v>
      </c>
      <c r="T90" s="13" t="s">
        <v>465</v>
      </c>
      <c r="V90" s="154" t="s">
        <v>1742</v>
      </c>
      <c r="W90" s="162" t="s">
        <v>1765</v>
      </c>
    </row>
    <row r="91" spans="1:23" s="12" customFormat="1" ht="30" customHeight="1">
      <c r="A91" s="15" t="s">
        <v>511</v>
      </c>
      <c r="B91" s="21" t="s">
        <v>457</v>
      </c>
      <c r="C91" s="21" t="s">
        <v>423</v>
      </c>
      <c r="D91" s="21" t="s">
        <v>424</v>
      </c>
      <c r="E91" s="59" t="s">
        <v>495</v>
      </c>
      <c r="F91" s="13" t="s">
        <v>2</v>
      </c>
      <c r="G91" s="18" t="s">
        <v>60</v>
      </c>
      <c r="H91" s="21" t="s">
        <v>3</v>
      </c>
      <c r="I91" s="13" t="s">
        <v>354</v>
      </c>
      <c r="J91" s="13" t="s">
        <v>355</v>
      </c>
      <c r="K91" s="160" t="s">
        <v>1763</v>
      </c>
      <c r="L91" s="24" t="s">
        <v>425</v>
      </c>
      <c r="M91" s="24">
        <v>45004</v>
      </c>
      <c r="N91" s="24">
        <v>45006</v>
      </c>
      <c r="O91" s="48">
        <v>5221.1964301075268</v>
      </c>
      <c r="P91" s="48">
        <f t="shared" si="3"/>
        <v>2610.5982150537634</v>
      </c>
      <c r="Q91" s="62">
        <f t="shared" si="4"/>
        <v>0.5</v>
      </c>
      <c r="R91" s="24">
        <v>45085</v>
      </c>
      <c r="S91" s="13">
        <v>15788777</v>
      </c>
      <c r="T91" s="13" t="s">
        <v>465</v>
      </c>
      <c r="V91" s="154" t="s">
        <v>1742</v>
      </c>
      <c r="W91" s="162" t="s">
        <v>1765</v>
      </c>
    </row>
    <row r="92" spans="1:23" s="12" customFormat="1" ht="30" customHeight="1">
      <c r="A92" s="15" t="s">
        <v>512</v>
      </c>
      <c r="B92" s="21" t="s">
        <v>458</v>
      </c>
      <c r="C92" s="21"/>
      <c r="D92" s="21" t="s">
        <v>426</v>
      </c>
      <c r="E92" s="59" t="s">
        <v>496</v>
      </c>
      <c r="F92" s="13" t="s">
        <v>2</v>
      </c>
      <c r="G92" s="18" t="s">
        <v>60</v>
      </c>
      <c r="H92" s="21" t="s">
        <v>28</v>
      </c>
      <c r="I92" s="13" t="s">
        <v>354</v>
      </c>
      <c r="J92" s="13" t="s">
        <v>355</v>
      </c>
      <c r="K92" s="160" t="s">
        <v>1763</v>
      </c>
      <c r="L92" s="24" t="s">
        <v>393</v>
      </c>
      <c r="M92" s="24">
        <v>45004</v>
      </c>
      <c r="N92" s="24">
        <v>45006</v>
      </c>
      <c r="O92" s="48">
        <v>6804.5255376344085</v>
      </c>
      <c r="P92" s="48">
        <f t="shared" si="3"/>
        <v>3402.2627688172042</v>
      </c>
      <c r="Q92" s="62">
        <f t="shared" si="4"/>
        <v>0.5</v>
      </c>
      <c r="R92" s="24">
        <v>45085</v>
      </c>
      <c r="S92" s="13">
        <v>15788795</v>
      </c>
      <c r="T92" s="13" t="s">
        <v>465</v>
      </c>
      <c r="V92" s="154" t="s">
        <v>1742</v>
      </c>
      <c r="W92" s="162" t="s">
        <v>1765</v>
      </c>
    </row>
    <row r="93" spans="1:23" s="12" customFormat="1" ht="30" customHeight="1">
      <c r="A93" s="15" t="s">
        <v>513</v>
      </c>
      <c r="B93" s="21" t="s">
        <v>459</v>
      </c>
      <c r="C93" s="21" t="s">
        <v>427</v>
      </c>
      <c r="D93" s="21" t="s">
        <v>428</v>
      </c>
      <c r="E93" s="59" t="s">
        <v>497</v>
      </c>
      <c r="F93" s="13" t="s">
        <v>2</v>
      </c>
      <c r="G93" s="18" t="s">
        <v>60</v>
      </c>
      <c r="H93" s="21" t="s">
        <v>3</v>
      </c>
      <c r="I93" s="13" t="s">
        <v>354</v>
      </c>
      <c r="J93" s="13" t="s">
        <v>355</v>
      </c>
      <c r="K93" s="160" t="s">
        <v>1763</v>
      </c>
      <c r="L93" s="24" t="s">
        <v>367</v>
      </c>
      <c r="M93" s="24">
        <v>45004</v>
      </c>
      <c r="N93" s="24">
        <v>45006</v>
      </c>
      <c r="O93" s="48">
        <v>5221.1964301075268</v>
      </c>
      <c r="P93" s="48">
        <f t="shared" si="3"/>
        <v>2610.5982150537634</v>
      </c>
      <c r="Q93" s="62">
        <f t="shared" si="4"/>
        <v>0.5</v>
      </c>
      <c r="R93" s="24">
        <v>45085</v>
      </c>
      <c r="S93" s="13">
        <v>15788830</v>
      </c>
      <c r="T93" s="13" t="s">
        <v>465</v>
      </c>
      <c r="V93" s="154" t="s">
        <v>1742</v>
      </c>
      <c r="W93" s="162" t="s">
        <v>1765</v>
      </c>
    </row>
    <row r="94" spans="1:23" s="12" customFormat="1" ht="30" customHeight="1">
      <c r="A94" s="15" t="s">
        <v>429</v>
      </c>
      <c r="B94" s="21" t="s">
        <v>460</v>
      </c>
      <c r="C94" s="21" t="s">
        <v>430</v>
      </c>
      <c r="D94" s="21" t="s">
        <v>431</v>
      </c>
      <c r="E94" s="59" t="s">
        <v>498</v>
      </c>
      <c r="F94" s="13" t="s">
        <v>2</v>
      </c>
      <c r="G94" s="18" t="s">
        <v>60</v>
      </c>
      <c r="H94" s="21" t="s">
        <v>28</v>
      </c>
      <c r="I94" s="13" t="s">
        <v>354</v>
      </c>
      <c r="J94" s="13" t="s">
        <v>355</v>
      </c>
      <c r="K94" s="160" t="s">
        <v>1763</v>
      </c>
      <c r="L94" s="24" t="s">
        <v>363</v>
      </c>
      <c r="M94" s="24">
        <v>45004</v>
      </c>
      <c r="N94" s="24">
        <v>45006</v>
      </c>
      <c r="O94" s="48">
        <v>6516.5555376344082</v>
      </c>
      <c r="P94" s="48">
        <f t="shared" si="3"/>
        <v>3258.2777688172041</v>
      </c>
      <c r="Q94" s="62">
        <f t="shared" si="4"/>
        <v>0.5</v>
      </c>
      <c r="R94" s="24">
        <v>45085</v>
      </c>
      <c r="S94" s="13">
        <v>15788886</v>
      </c>
      <c r="T94" s="13" t="s">
        <v>465</v>
      </c>
      <c r="V94" s="154" t="s">
        <v>1742</v>
      </c>
      <c r="W94" s="162" t="s">
        <v>1765</v>
      </c>
    </row>
    <row r="95" spans="1:23" s="12" customFormat="1" ht="30" customHeight="1">
      <c r="A95" s="15" t="s">
        <v>432</v>
      </c>
      <c r="B95" s="21" t="s">
        <v>461</v>
      </c>
      <c r="C95" s="64"/>
      <c r="D95" s="21" t="s">
        <v>62</v>
      </c>
      <c r="E95" s="59" t="s">
        <v>499</v>
      </c>
      <c r="F95" s="13" t="s">
        <v>2</v>
      </c>
      <c r="G95" s="18" t="s">
        <v>60</v>
      </c>
      <c r="H95" s="21" t="s">
        <v>3</v>
      </c>
      <c r="I95" s="13" t="s">
        <v>354</v>
      </c>
      <c r="J95" s="13" t="s">
        <v>355</v>
      </c>
      <c r="K95" s="160" t="s">
        <v>1763</v>
      </c>
      <c r="L95" s="24" t="s">
        <v>433</v>
      </c>
      <c r="M95" s="24">
        <v>45004</v>
      </c>
      <c r="N95" s="24">
        <v>45006</v>
      </c>
      <c r="O95" s="48">
        <v>6504.0225376344088</v>
      </c>
      <c r="P95" s="48">
        <f t="shared" si="3"/>
        <v>3252.0112688172044</v>
      </c>
      <c r="Q95" s="62">
        <f t="shared" si="4"/>
        <v>0.5</v>
      </c>
      <c r="R95" s="24">
        <v>45085</v>
      </c>
      <c r="S95" s="13">
        <v>15789102</v>
      </c>
      <c r="T95" s="13" t="s">
        <v>465</v>
      </c>
      <c r="V95" s="154" t="s">
        <v>1742</v>
      </c>
      <c r="W95" s="162" t="s">
        <v>1765</v>
      </c>
    </row>
    <row r="96" spans="1:23" s="12" customFormat="1" ht="30" customHeight="1">
      <c r="A96" s="15" t="s">
        <v>514</v>
      </c>
      <c r="B96" s="21" t="s">
        <v>462</v>
      </c>
      <c r="C96" s="64"/>
      <c r="D96" s="21" t="s">
        <v>434</v>
      </c>
      <c r="E96" s="59" t="s">
        <v>500</v>
      </c>
      <c r="F96" s="13" t="s">
        <v>2</v>
      </c>
      <c r="G96" s="18" t="s">
        <v>60</v>
      </c>
      <c r="H96" s="21" t="s">
        <v>28</v>
      </c>
      <c r="I96" s="13" t="s">
        <v>354</v>
      </c>
      <c r="J96" s="13" t="s">
        <v>355</v>
      </c>
      <c r="K96" s="160" t="s">
        <v>1763</v>
      </c>
      <c r="L96" s="24" t="s">
        <v>433</v>
      </c>
      <c r="M96" s="24">
        <v>45004</v>
      </c>
      <c r="N96" s="24">
        <v>45006</v>
      </c>
      <c r="O96" s="48">
        <v>6504.0225376344088</v>
      </c>
      <c r="P96" s="48">
        <f t="shared" si="3"/>
        <v>3252.0112688172044</v>
      </c>
      <c r="Q96" s="62">
        <f t="shared" si="4"/>
        <v>0.5</v>
      </c>
      <c r="R96" s="24">
        <v>45085</v>
      </c>
      <c r="S96" s="13">
        <v>15789137</v>
      </c>
      <c r="T96" s="13" t="s">
        <v>465</v>
      </c>
      <c r="V96" s="154" t="s">
        <v>1742</v>
      </c>
      <c r="W96" s="162" t="s">
        <v>1765</v>
      </c>
    </row>
    <row r="97" spans="1:23" s="12" customFormat="1" ht="30" customHeight="1">
      <c r="A97" s="15" t="s">
        <v>515</v>
      </c>
      <c r="B97" s="21" t="s">
        <v>463</v>
      </c>
      <c r="C97" s="21" t="s">
        <v>435</v>
      </c>
      <c r="D97" s="21" t="s">
        <v>436</v>
      </c>
      <c r="E97" s="59" t="s">
        <v>501</v>
      </c>
      <c r="F97" s="13" t="s">
        <v>2</v>
      </c>
      <c r="G97" s="18" t="s">
        <v>60</v>
      </c>
      <c r="H97" s="21" t="s">
        <v>3</v>
      </c>
      <c r="I97" s="13" t="s">
        <v>354</v>
      </c>
      <c r="J97" s="13" t="s">
        <v>355</v>
      </c>
      <c r="K97" s="160" t="s">
        <v>1763</v>
      </c>
      <c r="L97" s="24" t="s">
        <v>402</v>
      </c>
      <c r="M97" s="24">
        <v>45004</v>
      </c>
      <c r="N97" s="24">
        <v>45006</v>
      </c>
      <c r="O97" s="48">
        <v>5221.1964301075268</v>
      </c>
      <c r="P97" s="48">
        <f t="shared" si="3"/>
        <v>2610.5982150537634</v>
      </c>
      <c r="Q97" s="62">
        <f t="shared" si="4"/>
        <v>0.5</v>
      </c>
      <c r="R97" s="24">
        <v>45085</v>
      </c>
      <c r="S97" s="13">
        <v>15789145</v>
      </c>
      <c r="T97" s="13" t="s">
        <v>465</v>
      </c>
      <c r="V97" s="154" t="s">
        <v>1742</v>
      </c>
      <c r="W97" s="162" t="s">
        <v>1765</v>
      </c>
    </row>
    <row r="98" spans="1:23" s="94" customFormat="1" ht="30" customHeight="1" thickBot="1">
      <c r="A98" s="135" t="s">
        <v>517</v>
      </c>
      <c r="B98" s="89" t="s">
        <v>464</v>
      </c>
      <c r="C98" s="89" t="s">
        <v>516</v>
      </c>
      <c r="D98" s="89" t="s">
        <v>437</v>
      </c>
      <c r="E98" s="59" t="s">
        <v>502</v>
      </c>
      <c r="F98" s="90" t="s">
        <v>2</v>
      </c>
      <c r="G98" s="60" t="s">
        <v>60</v>
      </c>
      <c r="H98" s="91" t="s">
        <v>3</v>
      </c>
      <c r="I98" s="59" t="s">
        <v>354</v>
      </c>
      <c r="J98" s="59" t="s">
        <v>355</v>
      </c>
      <c r="K98" s="160" t="s">
        <v>1763</v>
      </c>
      <c r="L98" s="92">
        <v>44902</v>
      </c>
      <c r="M98" s="92">
        <v>45004</v>
      </c>
      <c r="N98" s="92">
        <v>45006</v>
      </c>
      <c r="O98" s="93">
        <v>10678.652860215054</v>
      </c>
      <c r="P98" s="93">
        <f t="shared" si="3"/>
        <v>5339.3264301075269</v>
      </c>
      <c r="Q98" s="62">
        <f t="shared" si="4"/>
        <v>0.5</v>
      </c>
      <c r="R98" s="61">
        <v>45085</v>
      </c>
      <c r="S98" s="90">
        <v>15789204</v>
      </c>
      <c r="T98" s="90" t="s">
        <v>465</v>
      </c>
      <c r="V98" s="154" t="s">
        <v>1742</v>
      </c>
      <c r="W98" s="162" t="s">
        <v>1765</v>
      </c>
    </row>
    <row r="99" spans="1:23" s="103" customFormat="1" ht="35.15" customHeight="1" thickBot="1">
      <c r="A99" s="136" t="s">
        <v>518</v>
      </c>
      <c r="B99" s="98" t="s">
        <v>519</v>
      </c>
      <c r="C99" s="81"/>
      <c r="D99" s="99" t="s">
        <v>520</v>
      </c>
      <c r="E99" s="82" t="s">
        <v>521</v>
      </c>
      <c r="F99" s="100" t="s">
        <v>2</v>
      </c>
      <c r="G99" s="100">
        <v>31.12</v>
      </c>
      <c r="H99" s="98" t="s">
        <v>28</v>
      </c>
      <c r="I99" s="82" t="s">
        <v>522</v>
      </c>
      <c r="J99" s="82" t="s">
        <v>523</v>
      </c>
      <c r="K99" s="160" t="s">
        <v>1763</v>
      </c>
      <c r="L99" s="101" t="s">
        <v>422</v>
      </c>
      <c r="M99" s="84" t="s">
        <v>524</v>
      </c>
      <c r="N99" s="84" t="s">
        <v>525</v>
      </c>
      <c r="O99" s="93">
        <v>15272.33</v>
      </c>
      <c r="P99" s="93">
        <v>7636.17</v>
      </c>
      <c r="Q99" s="102">
        <f>P99/O99</f>
        <v>0.50000032738946842</v>
      </c>
      <c r="R99" s="84">
        <v>45096</v>
      </c>
      <c r="S99" s="100">
        <v>15812222</v>
      </c>
      <c r="T99" s="100" t="s">
        <v>526</v>
      </c>
      <c r="U99" s="100"/>
      <c r="V99" s="154" t="s">
        <v>1742</v>
      </c>
      <c r="W99" s="162" t="s">
        <v>1765</v>
      </c>
    </row>
    <row r="100" spans="1:23" s="87" customFormat="1" ht="35.15" customHeight="1">
      <c r="A100" s="134" t="s">
        <v>527</v>
      </c>
      <c r="B100" s="95" t="s">
        <v>528</v>
      </c>
      <c r="C100" s="95"/>
      <c r="D100" s="66" t="s">
        <v>529</v>
      </c>
      <c r="E100" s="67" t="s">
        <v>530</v>
      </c>
      <c r="F100" s="96" t="s">
        <v>2</v>
      </c>
      <c r="G100" s="66" t="s">
        <v>115</v>
      </c>
      <c r="H100" s="95" t="s">
        <v>28</v>
      </c>
      <c r="I100" s="67" t="s">
        <v>522</v>
      </c>
      <c r="J100" s="67" t="s">
        <v>523</v>
      </c>
      <c r="K100" s="160" t="s">
        <v>1763</v>
      </c>
      <c r="L100" s="70" t="s">
        <v>420</v>
      </c>
      <c r="M100" s="70" t="s">
        <v>524</v>
      </c>
      <c r="N100" s="70" t="s">
        <v>525</v>
      </c>
      <c r="O100" s="93">
        <v>19947.59</v>
      </c>
      <c r="P100" s="93">
        <v>9973.7999999999993</v>
      </c>
      <c r="Q100" s="97">
        <f t="shared" ref="Q100:Q113" si="5">P100/O100</f>
        <v>0.50000025065684628</v>
      </c>
      <c r="R100" s="70">
        <v>45096</v>
      </c>
      <c r="S100" s="96">
        <v>15812233</v>
      </c>
      <c r="T100" s="96" t="s">
        <v>526</v>
      </c>
      <c r="U100" s="96"/>
      <c r="V100" s="154" t="s">
        <v>1742</v>
      </c>
      <c r="W100" s="162" t="s">
        <v>1765</v>
      </c>
    </row>
    <row r="101" spans="1:23" s="87" customFormat="1" ht="35.15" customHeight="1">
      <c r="A101" s="15" t="s">
        <v>531</v>
      </c>
      <c r="B101" s="74" t="s">
        <v>532</v>
      </c>
      <c r="C101" s="74"/>
      <c r="D101" s="21" t="s">
        <v>533</v>
      </c>
      <c r="E101" s="13" t="s">
        <v>534</v>
      </c>
      <c r="F101" s="56" t="s">
        <v>2</v>
      </c>
      <c r="G101" s="21" t="s">
        <v>115</v>
      </c>
      <c r="H101" s="57" t="s">
        <v>28</v>
      </c>
      <c r="I101" s="13" t="s">
        <v>522</v>
      </c>
      <c r="J101" s="13" t="s">
        <v>523</v>
      </c>
      <c r="K101" s="160" t="s">
        <v>1763</v>
      </c>
      <c r="L101" s="24" t="s">
        <v>393</v>
      </c>
      <c r="M101" s="24" t="s">
        <v>524</v>
      </c>
      <c r="N101" s="24" t="s">
        <v>525</v>
      </c>
      <c r="O101" s="93">
        <v>13416.22</v>
      </c>
      <c r="P101" s="93">
        <v>6708.11</v>
      </c>
      <c r="Q101" s="86">
        <f t="shared" si="5"/>
        <v>0.5</v>
      </c>
      <c r="R101" s="24">
        <v>45096</v>
      </c>
      <c r="S101" s="56">
        <v>15812244</v>
      </c>
      <c r="T101" s="56" t="s">
        <v>526</v>
      </c>
      <c r="U101" s="56"/>
      <c r="V101" s="154" t="s">
        <v>1742</v>
      </c>
      <c r="W101" s="162" t="s">
        <v>1765</v>
      </c>
    </row>
    <row r="102" spans="1:23" s="87" customFormat="1" ht="35.15" customHeight="1">
      <c r="A102" s="88" t="s">
        <v>535</v>
      </c>
      <c r="B102" s="57" t="s">
        <v>536</v>
      </c>
      <c r="C102" s="57"/>
      <c r="D102" s="21" t="s">
        <v>537</v>
      </c>
      <c r="E102" s="13" t="s">
        <v>538</v>
      </c>
      <c r="F102" s="56" t="s">
        <v>2</v>
      </c>
      <c r="G102" s="21" t="s">
        <v>115</v>
      </c>
      <c r="H102" s="57" t="s">
        <v>28</v>
      </c>
      <c r="I102" s="13" t="s">
        <v>522</v>
      </c>
      <c r="J102" s="13" t="s">
        <v>523</v>
      </c>
      <c r="K102" s="160" t="s">
        <v>1763</v>
      </c>
      <c r="L102" s="24" t="s">
        <v>539</v>
      </c>
      <c r="M102" s="24" t="s">
        <v>524</v>
      </c>
      <c r="N102" s="24" t="s">
        <v>525</v>
      </c>
      <c r="O102" s="93">
        <v>3759.2</v>
      </c>
      <c r="P102" s="93">
        <v>1879.6</v>
      </c>
      <c r="Q102" s="86">
        <f t="shared" si="5"/>
        <v>0.5</v>
      </c>
      <c r="R102" s="24">
        <v>45096</v>
      </c>
      <c r="S102" s="56">
        <v>15812258</v>
      </c>
      <c r="T102" s="56" t="s">
        <v>526</v>
      </c>
      <c r="U102" s="56"/>
      <c r="V102" s="154" t="s">
        <v>1742</v>
      </c>
      <c r="W102" s="162" t="s">
        <v>1765</v>
      </c>
    </row>
    <row r="103" spans="1:23" s="87" customFormat="1" ht="35.15" customHeight="1">
      <c r="A103" s="88" t="s">
        <v>540</v>
      </c>
      <c r="B103" s="57" t="s">
        <v>541</v>
      </c>
      <c r="C103" s="57"/>
      <c r="D103" s="57" t="s">
        <v>542</v>
      </c>
      <c r="E103" s="13" t="s">
        <v>543</v>
      </c>
      <c r="F103" s="56" t="s">
        <v>2</v>
      </c>
      <c r="G103" s="21" t="s">
        <v>115</v>
      </c>
      <c r="H103" s="57" t="s">
        <v>3</v>
      </c>
      <c r="I103" s="13" t="s">
        <v>522</v>
      </c>
      <c r="J103" s="13" t="s">
        <v>523</v>
      </c>
      <c r="K103" s="160" t="s">
        <v>1763</v>
      </c>
      <c r="L103" s="24" t="s">
        <v>118</v>
      </c>
      <c r="M103" s="24" t="s">
        <v>524</v>
      </c>
      <c r="N103" s="24" t="s">
        <v>525</v>
      </c>
      <c r="O103" s="93">
        <v>8896.4599999999991</v>
      </c>
      <c r="P103" s="93">
        <v>4448.2299999999996</v>
      </c>
      <c r="Q103" s="86">
        <f t="shared" si="5"/>
        <v>0.5</v>
      </c>
      <c r="R103" s="24">
        <v>45096</v>
      </c>
      <c r="S103" s="56">
        <v>15812267</v>
      </c>
      <c r="T103" s="56" t="s">
        <v>526</v>
      </c>
      <c r="U103" s="56"/>
      <c r="V103" s="154" t="s">
        <v>1742</v>
      </c>
      <c r="W103" s="162" t="s">
        <v>1765</v>
      </c>
    </row>
    <row r="104" spans="1:23" s="87" customFormat="1" ht="35.15" customHeight="1">
      <c r="A104" s="88" t="s">
        <v>544</v>
      </c>
      <c r="B104" s="57" t="s">
        <v>545</v>
      </c>
      <c r="C104" s="57"/>
      <c r="D104" s="57" t="s">
        <v>546</v>
      </c>
      <c r="E104" s="13" t="s">
        <v>547</v>
      </c>
      <c r="F104" s="56" t="s">
        <v>2</v>
      </c>
      <c r="G104" s="21" t="s">
        <v>115</v>
      </c>
      <c r="H104" s="57" t="s">
        <v>3</v>
      </c>
      <c r="I104" s="13" t="s">
        <v>522</v>
      </c>
      <c r="J104" s="13" t="s">
        <v>523</v>
      </c>
      <c r="K104" s="160" t="s">
        <v>1763</v>
      </c>
      <c r="L104" s="24" t="s">
        <v>548</v>
      </c>
      <c r="M104" s="24" t="s">
        <v>524</v>
      </c>
      <c r="N104" s="24" t="s">
        <v>525</v>
      </c>
      <c r="O104" s="93">
        <v>11177.31</v>
      </c>
      <c r="P104" s="93">
        <v>5588.66</v>
      </c>
      <c r="Q104" s="86">
        <f t="shared" si="5"/>
        <v>0.50000044733482385</v>
      </c>
      <c r="R104" s="24">
        <v>45096</v>
      </c>
      <c r="S104" s="56">
        <v>15812284</v>
      </c>
      <c r="T104" s="56" t="s">
        <v>526</v>
      </c>
      <c r="U104" s="56"/>
      <c r="V104" s="154" t="s">
        <v>1742</v>
      </c>
      <c r="W104" s="162" t="s">
        <v>1765</v>
      </c>
    </row>
    <row r="105" spans="1:23" s="87" customFormat="1" ht="35.15" customHeight="1">
      <c r="A105" s="88" t="s">
        <v>549</v>
      </c>
      <c r="B105" s="57" t="s">
        <v>550</v>
      </c>
      <c r="C105" s="57"/>
      <c r="D105" s="57" t="s">
        <v>551</v>
      </c>
      <c r="E105" s="13" t="s">
        <v>552</v>
      </c>
      <c r="F105" s="56" t="s">
        <v>2</v>
      </c>
      <c r="G105" s="21" t="s">
        <v>115</v>
      </c>
      <c r="H105" s="57" t="s">
        <v>28</v>
      </c>
      <c r="I105" s="13" t="s">
        <v>522</v>
      </c>
      <c r="J105" s="13" t="s">
        <v>523</v>
      </c>
      <c r="K105" s="160" t="s">
        <v>1763</v>
      </c>
      <c r="L105" s="24" t="s">
        <v>553</v>
      </c>
      <c r="M105" s="24" t="s">
        <v>524</v>
      </c>
      <c r="N105" s="24" t="s">
        <v>525</v>
      </c>
      <c r="O105" s="93">
        <v>6080.27</v>
      </c>
      <c r="P105" s="93">
        <v>3040.14</v>
      </c>
      <c r="Q105" s="86">
        <f t="shared" si="5"/>
        <v>0.50000082233190302</v>
      </c>
      <c r="R105" s="24">
        <v>45096</v>
      </c>
      <c r="S105" s="56">
        <v>15812318</v>
      </c>
      <c r="T105" s="56" t="s">
        <v>526</v>
      </c>
      <c r="U105" s="56"/>
      <c r="V105" s="154" t="s">
        <v>1742</v>
      </c>
      <c r="W105" s="162" t="s">
        <v>1765</v>
      </c>
    </row>
    <row r="106" spans="1:23" s="87" customFormat="1" ht="34.5" customHeight="1">
      <c r="A106" s="52" t="s">
        <v>554</v>
      </c>
      <c r="B106" s="21" t="s">
        <v>555</v>
      </c>
      <c r="C106" s="21" t="s">
        <v>556</v>
      </c>
      <c r="D106" s="21" t="s">
        <v>557</v>
      </c>
      <c r="E106" s="13" t="s">
        <v>558</v>
      </c>
      <c r="F106" s="56" t="s">
        <v>2</v>
      </c>
      <c r="G106" s="58" t="s">
        <v>60</v>
      </c>
      <c r="H106" s="57" t="s">
        <v>28</v>
      </c>
      <c r="I106" s="13" t="s">
        <v>559</v>
      </c>
      <c r="J106" s="13" t="s">
        <v>560</v>
      </c>
      <c r="K106" s="160" t="s">
        <v>1763</v>
      </c>
      <c r="L106" s="58">
        <v>44713</v>
      </c>
      <c r="M106" s="24">
        <v>44939</v>
      </c>
      <c r="N106" s="24">
        <v>44941</v>
      </c>
      <c r="O106" s="93">
        <v>6322</v>
      </c>
      <c r="P106" s="93">
        <v>3161</v>
      </c>
      <c r="Q106" s="86">
        <f t="shared" si="5"/>
        <v>0.5</v>
      </c>
      <c r="R106" s="24">
        <v>45096</v>
      </c>
      <c r="S106" s="56">
        <v>15812341</v>
      </c>
      <c r="T106" s="56" t="s">
        <v>561</v>
      </c>
      <c r="U106" s="56"/>
      <c r="V106" s="154" t="s">
        <v>1742</v>
      </c>
      <c r="W106" s="162" t="s">
        <v>1765</v>
      </c>
    </row>
    <row r="107" spans="1:23" s="87" customFormat="1" ht="34.5" customHeight="1">
      <c r="A107" s="52" t="s">
        <v>562</v>
      </c>
      <c r="B107" s="21" t="s">
        <v>532</v>
      </c>
      <c r="C107" s="21"/>
      <c r="D107" s="21" t="s">
        <v>533</v>
      </c>
      <c r="E107" s="13" t="s">
        <v>563</v>
      </c>
      <c r="F107" s="56" t="s">
        <v>2</v>
      </c>
      <c r="G107" s="58" t="s">
        <v>60</v>
      </c>
      <c r="H107" s="57" t="s">
        <v>3</v>
      </c>
      <c r="I107" s="13" t="s">
        <v>559</v>
      </c>
      <c r="J107" s="13" t="s">
        <v>560</v>
      </c>
      <c r="K107" s="160" t="s">
        <v>1763</v>
      </c>
      <c r="L107" s="58">
        <v>44712</v>
      </c>
      <c r="M107" s="24">
        <v>44939</v>
      </c>
      <c r="N107" s="24">
        <v>44941</v>
      </c>
      <c r="O107" s="93">
        <v>13623</v>
      </c>
      <c r="P107" s="93">
        <v>6811.5</v>
      </c>
      <c r="Q107" s="86">
        <f t="shared" si="5"/>
        <v>0.5</v>
      </c>
      <c r="R107" s="24">
        <v>45096</v>
      </c>
      <c r="S107" s="56">
        <v>15812353</v>
      </c>
      <c r="T107" s="56" t="s">
        <v>561</v>
      </c>
      <c r="U107" s="56"/>
      <c r="V107" s="154" t="s">
        <v>1742</v>
      </c>
      <c r="W107" s="162" t="s">
        <v>1765</v>
      </c>
    </row>
    <row r="108" spans="1:23" s="87" customFormat="1" ht="34.5" customHeight="1">
      <c r="A108" s="52" t="s">
        <v>564</v>
      </c>
      <c r="B108" s="21" t="s">
        <v>565</v>
      </c>
      <c r="C108" s="21"/>
      <c r="D108" s="21" t="s">
        <v>566</v>
      </c>
      <c r="E108" s="13" t="s">
        <v>567</v>
      </c>
      <c r="F108" s="56" t="s">
        <v>2</v>
      </c>
      <c r="G108" s="58" t="s">
        <v>60</v>
      </c>
      <c r="H108" s="57" t="s">
        <v>28</v>
      </c>
      <c r="I108" s="13" t="s">
        <v>559</v>
      </c>
      <c r="J108" s="13" t="s">
        <v>560</v>
      </c>
      <c r="K108" s="160" t="s">
        <v>1763</v>
      </c>
      <c r="L108" s="58">
        <v>44704</v>
      </c>
      <c r="M108" s="24">
        <v>44939</v>
      </c>
      <c r="N108" s="24">
        <v>44941</v>
      </c>
      <c r="O108" s="93">
        <v>3448</v>
      </c>
      <c r="P108" s="93">
        <v>1724</v>
      </c>
      <c r="Q108" s="86">
        <f t="shared" si="5"/>
        <v>0.5</v>
      </c>
      <c r="R108" s="24">
        <v>45096</v>
      </c>
      <c r="S108" s="56">
        <v>15812375</v>
      </c>
      <c r="T108" s="56" t="s">
        <v>561</v>
      </c>
      <c r="U108" s="56"/>
      <c r="V108" s="154" t="s">
        <v>1742</v>
      </c>
      <c r="W108" s="162" t="s">
        <v>1765</v>
      </c>
    </row>
    <row r="109" spans="1:23" s="87" customFormat="1" ht="34.5" customHeight="1">
      <c r="A109" s="52" t="s">
        <v>568</v>
      </c>
      <c r="B109" s="21" t="s">
        <v>569</v>
      </c>
      <c r="C109" s="57"/>
      <c r="D109" s="21" t="s">
        <v>570</v>
      </c>
      <c r="E109" s="13" t="s">
        <v>571</v>
      </c>
      <c r="F109" s="56" t="s">
        <v>2</v>
      </c>
      <c r="G109" s="58" t="s">
        <v>60</v>
      </c>
      <c r="H109" s="57" t="s">
        <v>53</v>
      </c>
      <c r="I109" s="13" t="s">
        <v>559</v>
      </c>
      <c r="J109" s="13" t="s">
        <v>560</v>
      </c>
      <c r="K109" s="160" t="s">
        <v>1763</v>
      </c>
      <c r="L109" s="58">
        <v>44713</v>
      </c>
      <c r="M109" s="24">
        <v>44939</v>
      </c>
      <c r="N109" s="24">
        <v>44941</v>
      </c>
      <c r="O109" s="93">
        <v>2980</v>
      </c>
      <c r="P109" s="93">
        <v>1490</v>
      </c>
      <c r="Q109" s="86">
        <f t="shared" si="5"/>
        <v>0.5</v>
      </c>
      <c r="R109" s="24">
        <v>45096</v>
      </c>
      <c r="S109" s="56">
        <v>15812385</v>
      </c>
      <c r="T109" s="56" t="s">
        <v>561</v>
      </c>
      <c r="U109" s="56"/>
      <c r="V109" s="154" t="s">
        <v>1742</v>
      </c>
      <c r="W109" s="162" t="s">
        <v>1765</v>
      </c>
    </row>
    <row r="110" spans="1:23" s="87" customFormat="1" ht="34.5" customHeight="1">
      <c r="A110" s="52" t="s">
        <v>527</v>
      </c>
      <c r="B110" s="21" t="s">
        <v>528</v>
      </c>
      <c r="C110" s="57"/>
      <c r="D110" s="21" t="s">
        <v>572</v>
      </c>
      <c r="E110" s="13" t="s">
        <v>573</v>
      </c>
      <c r="F110" s="56" t="s">
        <v>2</v>
      </c>
      <c r="G110" s="58" t="s">
        <v>60</v>
      </c>
      <c r="H110" s="57" t="s">
        <v>28</v>
      </c>
      <c r="I110" s="13" t="s">
        <v>559</v>
      </c>
      <c r="J110" s="13" t="s">
        <v>560</v>
      </c>
      <c r="K110" s="160" t="s">
        <v>1763</v>
      </c>
      <c r="L110" s="58">
        <v>44694</v>
      </c>
      <c r="M110" s="24">
        <v>44939</v>
      </c>
      <c r="N110" s="24">
        <v>44941</v>
      </c>
      <c r="O110" s="93">
        <v>26811</v>
      </c>
      <c r="P110" s="93">
        <v>13405.5</v>
      </c>
      <c r="Q110" s="86">
        <f t="shared" si="5"/>
        <v>0.5</v>
      </c>
      <c r="R110" s="24">
        <v>45096</v>
      </c>
      <c r="S110" s="56">
        <v>15812404</v>
      </c>
      <c r="T110" s="56" t="s">
        <v>561</v>
      </c>
      <c r="U110" s="56"/>
      <c r="V110" s="154" t="s">
        <v>1742</v>
      </c>
      <c r="W110" s="162" t="s">
        <v>1765</v>
      </c>
    </row>
    <row r="111" spans="1:23" s="87" customFormat="1" ht="34.5" customHeight="1">
      <c r="A111" s="52" t="s">
        <v>574</v>
      </c>
      <c r="B111" s="21" t="s">
        <v>575</v>
      </c>
      <c r="C111" s="57"/>
      <c r="D111" s="21" t="s">
        <v>576</v>
      </c>
      <c r="E111" s="13" t="s">
        <v>577</v>
      </c>
      <c r="F111" s="56" t="s">
        <v>2</v>
      </c>
      <c r="G111" s="58" t="s">
        <v>60</v>
      </c>
      <c r="H111" s="57" t="s">
        <v>53</v>
      </c>
      <c r="I111" s="13" t="s">
        <v>559</v>
      </c>
      <c r="J111" s="13" t="s">
        <v>560</v>
      </c>
      <c r="K111" s="160" t="s">
        <v>1763</v>
      </c>
      <c r="L111" s="58">
        <v>44684</v>
      </c>
      <c r="M111" s="24">
        <v>44939</v>
      </c>
      <c r="N111" s="24">
        <v>44941</v>
      </c>
      <c r="O111" s="93">
        <v>3953</v>
      </c>
      <c r="P111" s="93">
        <v>1976.5</v>
      </c>
      <c r="Q111" s="86">
        <f t="shared" si="5"/>
        <v>0.5</v>
      </c>
      <c r="R111" s="24">
        <v>45096</v>
      </c>
      <c r="S111" s="56">
        <v>15812409</v>
      </c>
      <c r="T111" s="56" t="s">
        <v>561</v>
      </c>
      <c r="U111" s="56"/>
      <c r="V111" s="154" t="s">
        <v>1742</v>
      </c>
      <c r="W111" s="162" t="s">
        <v>1765</v>
      </c>
    </row>
    <row r="112" spans="1:23" s="87" customFormat="1" ht="34.5" customHeight="1">
      <c r="A112" s="52" t="s">
        <v>578</v>
      </c>
      <c r="B112" s="21" t="s">
        <v>545</v>
      </c>
      <c r="C112" s="57"/>
      <c r="D112" s="21" t="s">
        <v>579</v>
      </c>
      <c r="E112" s="13" t="s">
        <v>580</v>
      </c>
      <c r="F112" s="56" t="s">
        <v>2</v>
      </c>
      <c r="G112" s="58" t="s">
        <v>60</v>
      </c>
      <c r="H112" s="57" t="s">
        <v>3</v>
      </c>
      <c r="I112" s="13" t="s">
        <v>559</v>
      </c>
      <c r="J112" s="13" t="s">
        <v>560</v>
      </c>
      <c r="K112" s="160" t="s">
        <v>1763</v>
      </c>
      <c r="L112" s="58">
        <v>44694</v>
      </c>
      <c r="M112" s="24">
        <v>44939</v>
      </c>
      <c r="N112" s="24">
        <v>44941</v>
      </c>
      <c r="O112" s="93">
        <v>10566</v>
      </c>
      <c r="P112" s="93">
        <v>5283</v>
      </c>
      <c r="Q112" s="86">
        <f t="shared" si="5"/>
        <v>0.5</v>
      </c>
      <c r="R112" s="24">
        <v>45096</v>
      </c>
      <c r="S112" s="56">
        <v>15812414</v>
      </c>
      <c r="T112" s="56" t="s">
        <v>561</v>
      </c>
      <c r="U112" s="56"/>
      <c r="V112" s="154" t="s">
        <v>1742</v>
      </c>
      <c r="W112" s="162" t="s">
        <v>1765</v>
      </c>
    </row>
    <row r="113" spans="1:23" s="87" customFormat="1" ht="34.5" customHeight="1">
      <c r="A113" s="52" t="s">
        <v>581</v>
      </c>
      <c r="B113" s="21" t="s">
        <v>582</v>
      </c>
      <c r="C113" s="57"/>
      <c r="D113" s="21" t="s">
        <v>583</v>
      </c>
      <c r="E113" s="13" t="s">
        <v>584</v>
      </c>
      <c r="F113" s="56" t="s">
        <v>2</v>
      </c>
      <c r="G113" s="58" t="s">
        <v>60</v>
      </c>
      <c r="H113" s="57" t="s">
        <v>28</v>
      </c>
      <c r="I113" s="13" t="s">
        <v>559</v>
      </c>
      <c r="J113" s="13" t="s">
        <v>560</v>
      </c>
      <c r="K113" s="160" t="s">
        <v>1763</v>
      </c>
      <c r="L113" s="58">
        <v>44693</v>
      </c>
      <c r="M113" s="24">
        <v>44939</v>
      </c>
      <c r="N113" s="24">
        <v>44941</v>
      </c>
      <c r="O113" s="93">
        <v>20664</v>
      </c>
      <c r="P113" s="93">
        <v>10332</v>
      </c>
      <c r="Q113" s="86">
        <f t="shared" si="5"/>
        <v>0.5</v>
      </c>
      <c r="R113" s="24">
        <v>45096</v>
      </c>
      <c r="S113" s="56">
        <v>15812418</v>
      </c>
      <c r="T113" s="56" t="s">
        <v>561</v>
      </c>
      <c r="U113" s="56"/>
      <c r="V113" s="154" t="s">
        <v>1742</v>
      </c>
      <c r="W113" s="162" t="s">
        <v>1765</v>
      </c>
    </row>
    <row r="114" spans="1:23" customFormat="1" ht="35.15" customHeight="1">
      <c r="A114" s="52" t="s">
        <v>585</v>
      </c>
      <c r="B114" s="21" t="s">
        <v>575</v>
      </c>
      <c r="C114" s="21"/>
      <c r="D114" s="21" t="s">
        <v>640</v>
      </c>
      <c r="E114" s="13" t="s">
        <v>616</v>
      </c>
      <c r="F114" s="13" t="s">
        <v>2</v>
      </c>
      <c r="G114" s="21" t="s">
        <v>115</v>
      </c>
      <c r="H114" s="21" t="s">
        <v>28</v>
      </c>
      <c r="I114" s="13" t="s">
        <v>586</v>
      </c>
      <c r="J114" s="13" t="s">
        <v>587</v>
      </c>
      <c r="K114" s="160" t="s">
        <v>1763</v>
      </c>
      <c r="L114" s="42" t="s">
        <v>588</v>
      </c>
      <c r="M114" s="43" t="s">
        <v>589</v>
      </c>
      <c r="N114" s="43" t="s">
        <v>590</v>
      </c>
      <c r="O114" s="106">
        <v>36030.07</v>
      </c>
      <c r="P114" s="48">
        <f>Q114*O114</f>
        <v>18015.035</v>
      </c>
      <c r="Q114" s="51">
        <v>0.5</v>
      </c>
      <c r="R114" s="24">
        <v>45117</v>
      </c>
      <c r="S114" s="13">
        <v>15875799</v>
      </c>
      <c r="T114" s="13" t="s">
        <v>626</v>
      </c>
      <c r="U114" s="13"/>
      <c r="V114" s="154" t="s">
        <v>1742</v>
      </c>
      <c r="W114" s="162" t="s">
        <v>1765</v>
      </c>
    </row>
    <row r="115" spans="1:23" customFormat="1" ht="35.15" customHeight="1">
      <c r="A115" s="52" t="s">
        <v>535</v>
      </c>
      <c r="B115" s="21" t="s">
        <v>536</v>
      </c>
      <c r="C115" s="18"/>
      <c r="D115" s="21" t="s">
        <v>641</v>
      </c>
      <c r="E115" s="13" t="s">
        <v>617</v>
      </c>
      <c r="F115" s="14" t="s">
        <v>2</v>
      </c>
      <c r="G115" s="18" t="s">
        <v>115</v>
      </c>
      <c r="H115" s="18" t="s">
        <v>28</v>
      </c>
      <c r="I115" s="14" t="s">
        <v>586</v>
      </c>
      <c r="J115" s="14" t="s">
        <v>587</v>
      </c>
      <c r="K115" s="160" t="s">
        <v>1763</v>
      </c>
      <c r="L115" s="107" t="s">
        <v>591</v>
      </c>
      <c r="M115" s="108" t="s">
        <v>589</v>
      </c>
      <c r="N115" s="108" t="s">
        <v>590</v>
      </c>
      <c r="O115" s="106">
        <v>35089.79</v>
      </c>
      <c r="P115" s="106">
        <f>Q115*O115</f>
        <v>17544.895</v>
      </c>
      <c r="Q115" s="51">
        <v>0.5</v>
      </c>
      <c r="R115" s="24">
        <v>45117</v>
      </c>
      <c r="S115" s="13">
        <v>15875818</v>
      </c>
      <c r="T115" s="13" t="s">
        <v>626</v>
      </c>
      <c r="U115" s="13"/>
      <c r="V115" s="154" t="s">
        <v>1742</v>
      </c>
      <c r="W115" s="162" t="s">
        <v>1765</v>
      </c>
    </row>
    <row r="116" spans="1:23" customFormat="1" ht="35.15" customHeight="1">
      <c r="A116" s="52" t="s">
        <v>592</v>
      </c>
      <c r="B116" s="21" t="s">
        <v>610</v>
      </c>
      <c r="C116" s="18"/>
      <c r="D116" s="21" t="s">
        <v>642</v>
      </c>
      <c r="E116" s="13" t="s">
        <v>618</v>
      </c>
      <c r="F116" s="14" t="s">
        <v>2</v>
      </c>
      <c r="G116" s="18" t="s">
        <v>115</v>
      </c>
      <c r="H116" s="18" t="s">
        <v>28</v>
      </c>
      <c r="I116" s="14" t="s">
        <v>586</v>
      </c>
      <c r="J116" s="14" t="s">
        <v>587</v>
      </c>
      <c r="K116" s="160" t="s">
        <v>1763</v>
      </c>
      <c r="L116" s="107" t="s">
        <v>593</v>
      </c>
      <c r="M116" s="108" t="s">
        <v>589</v>
      </c>
      <c r="N116" s="108" t="s">
        <v>590</v>
      </c>
      <c r="O116" s="106">
        <v>10974.48</v>
      </c>
      <c r="P116" s="106">
        <f>Q116*O116</f>
        <v>5487.24</v>
      </c>
      <c r="Q116" s="51">
        <v>0.5</v>
      </c>
      <c r="R116" s="24">
        <v>45117</v>
      </c>
      <c r="S116" s="13">
        <v>15875828</v>
      </c>
      <c r="T116" s="13" t="s">
        <v>626</v>
      </c>
      <c r="U116" s="13"/>
      <c r="V116" s="154" t="s">
        <v>1742</v>
      </c>
      <c r="W116" s="162" t="s">
        <v>1765</v>
      </c>
    </row>
    <row r="117" spans="1:23" customFormat="1" ht="35.15" customHeight="1">
      <c r="A117" s="52" t="s">
        <v>650</v>
      </c>
      <c r="B117" s="21" t="s">
        <v>611</v>
      </c>
      <c r="C117" s="109"/>
      <c r="D117" s="18" t="s">
        <v>594</v>
      </c>
      <c r="E117" s="13" t="s">
        <v>619</v>
      </c>
      <c r="F117" s="14" t="s">
        <v>2</v>
      </c>
      <c r="G117" s="18" t="s">
        <v>595</v>
      </c>
      <c r="H117" s="18" t="s">
        <v>53</v>
      </c>
      <c r="I117" s="14" t="s">
        <v>586</v>
      </c>
      <c r="J117" s="14" t="s">
        <v>587</v>
      </c>
      <c r="K117" s="160" t="s">
        <v>1763</v>
      </c>
      <c r="L117" s="16" t="s">
        <v>407</v>
      </c>
      <c r="M117" s="108" t="s">
        <v>589</v>
      </c>
      <c r="N117" s="108" t="s">
        <v>590</v>
      </c>
      <c r="O117" s="106">
        <v>14588.04</v>
      </c>
      <c r="P117" s="106">
        <f t="shared" ref="P117:P122" si="6">Q117*O117</f>
        <v>7294.02</v>
      </c>
      <c r="Q117" s="51">
        <v>0.5</v>
      </c>
      <c r="R117" s="24">
        <v>45117</v>
      </c>
      <c r="S117" s="13">
        <v>15875857</v>
      </c>
      <c r="T117" s="13" t="s">
        <v>626</v>
      </c>
      <c r="U117" s="13"/>
      <c r="V117" s="154" t="s">
        <v>1742</v>
      </c>
      <c r="W117" s="162" t="s">
        <v>1765</v>
      </c>
    </row>
    <row r="118" spans="1:23" customFormat="1" ht="35.15" customHeight="1">
      <c r="A118" s="52" t="s">
        <v>596</v>
      </c>
      <c r="B118" s="21" t="s">
        <v>569</v>
      </c>
      <c r="C118" s="109"/>
      <c r="D118" s="18" t="s">
        <v>597</v>
      </c>
      <c r="E118" s="13" t="s">
        <v>620</v>
      </c>
      <c r="F118" s="14" t="s">
        <v>2</v>
      </c>
      <c r="G118" s="18" t="s">
        <v>115</v>
      </c>
      <c r="H118" s="18" t="s">
        <v>28</v>
      </c>
      <c r="I118" s="14" t="s">
        <v>586</v>
      </c>
      <c r="J118" s="14" t="s">
        <v>587</v>
      </c>
      <c r="K118" s="160" t="s">
        <v>1763</v>
      </c>
      <c r="L118" s="16" t="s">
        <v>598</v>
      </c>
      <c r="M118" s="108" t="s">
        <v>589</v>
      </c>
      <c r="N118" s="108" t="s">
        <v>590</v>
      </c>
      <c r="O118" s="106">
        <v>9750.42</v>
      </c>
      <c r="P118" s="106">
        <f t="shared" si="6"/>
        <v>4875.21</v>
      </c>
      <c r="Q118" s="51">
        <v>0.5</v>
      </c>
      <c r="R118" s="24">
        <v>45117</v>
      </c>
      <c r="S118" s="13">
        <v>15875910</v>
      </c>
      <c r="T118" s="13" t="s">
        <v>626</v>
      </c>
      <c r="U118" s="13"/>
      <c r="V118" s="154" t="s">
        <v>1742</v>
      </c>
      <c r="W118" s="162" t="s">
        <v>1765</v>
      </c>
    </row>
    <row r="119" spans="1:23" customFormat="1" ht="35.15" customHeight="1">
      <c r="A119" s="52" t="s">
        <v>647</v>
      </c>
      <c r="B119" s="21" t="s">
        <v>612</v>
      </c>
      <c r="C119" s="109"/>
      <c r="D119" s="18" t="s">
        <v>599</v>
      </c>
      <c r="E119" s="13" t="s">
        <v>621</v>
      </c>
      <c r="F119" s="14" t="s">
        <v>2</v>
      </c>
      <c r="G119" s="18" t="s">
        <v>115</v>
      </c>
      <c r="H119" s="18" t="s">
        <v>28</v>
      </c>
      <c r="I119" s="14" t="s">
        <v>586</v>
      </c>
      <c r="J119" s="14" t="s">
        <v>587</v>
      </c>
      <c r="K119" s="160" t="s">
        <v>1763</v>
      </c>
      <c r="L119" s="16" t="s">
        <v>600</v>
      </c>
      <c r="M119" s="108" t="s">
        <v>589</v>
      </c>
      <c r="N119" s="108" t="s">
        <v>590</v>
      </c>
      <c r="O119" s="106">
        <v>11740.18</v>
      </c>
      <c r="P119" s="106">
        <f t="shared" si="6"/>
        <v>5870.09</v>
      </c>
      <c r="Q119" s="51">
        <v>0.5</v>
      </c>
      <c r="R119" s="24">
        <v>45117</v>
      </c>
      <c r="S119" s="13">
        <v>15875931</v>
      </c>
      <c r="T119" s="13" t="s">
        <v>626</v>
      </c>
      <c r="U119" s="13"/>
      <c r="V119" s="154" t="s">
        <v>1742</v>
      </c>
      <c r="W119" s="162" t="s">
        <v>1765</v>
      </c>
    </row>
    <row r="120" spans="1:23" customFormat="1" ht="35.15" customHeight="1">
      <c r="A120" s="52" t="s">
        <v>648</v>
      </c>
      <c r="B120" s="21" t="s">
        <v>613</v>
      </c>
      <c r="C120" s="18"/>
      <c r="D120" s="18" t="s">
        <v>601</v>
      </c>
      <c r="E120" s="13" t="s">
        <v>622</v>
      </c>
      <c r="F120" s="14" t="s">
        <v>2</v>
      </c>
      <c r="G120" s="18" t="s">
        <v>602</v>
      </c>
      <c r="H120" s="18" t="s">
        <v>32</v>
      </c>
      <c r="I120" s="14" t="s">
        <v>586</v>
      </c>
      <c r="J120" s="14" t="s">
        <v>587</v>
      </c>
      <c r="K120" s="160" t="s">
        <v>1763</v>
      </c>
      <c r="L120" s="16" t="s">
        <v>603</v>
      </c>
      <c r="M120" s="108" t="s">
        <v>589</v>
      </c>
      <c r="N120" s="108" t="s">
        <v>590</v>
      </c>
      <c r="O120" s="106">
        <v>18690.7</v>
      </c>
      <c r="P120" s="106">
        <f t="shared" si="6"/>
        <v>9345.35</v>
      </c>
      <c r="Q120" s="51">
        <v>0.5</v>
      </c>
      <c r="R120" s="24">
        <v>45117</v>
      </c>
      <c r="S120" s="13">
        <v>15875970</v>
      </c>
      <c r="T120" s="13" t="s">
        <v>626</v>
      </c>
      <c r="U120" s="13"/>
      <c r="V120" s="154" t="s">
        <v>1742</v>
      </c>
      <c r="W120" s="162" t="s">
        <v>1765</v>
      </c>
    </row>
    <row r="121" spans="1:23" customFormat="1" ht="35.15" customHeight="1">
      <c r="A121" s="52" t="s">
        <v>604</v>
      </c>
      <c r="B121" s="21" t="s">
        <v>31</v>
      </c>
      <c r="C121" s="18"/>
      <c r="D121" s="18" t="s">
        <v>122</v>
      </c>
      <c r="E121" s="13" t="s">
        <v>623</v>
      </c>
      <c r="F121" s="14" t="s">
        <v>2</v>
      </c>
      <c r="G121" s="18" t="s">
        <v>123</v>
      </c>
      <c r="H121" s="18" t="s">
        <v>32</v>
      </c>
      <c r="I121" s="14" t="s">
        <v>586</v>
      </c>
      <c r="J121" s="14" t="s">
        <v>587</v>
      </c>
      <c r="K121" s="160" t="s">
        <v>1763</v>
      </c>
      <c r="L121" s="16" t="s">
        <v>605</v>
      </c>
      <c r="M121" s="108" t="s">
        <v>589</v>
      </c>
      <c r="N121" s="108" t="s">
        <v>590</v>
      </c>
      <c r="O121" s="106">
        <v>123748.44</v>
      </c>
      <c r="P121" s="106">
        <f>Q121*O121</f>
        <v>56723.983175016001</v>
      </c>
      <c r="Q121" s="51">
        <v>0.45838139999999999</v>
      </c>
      <c r="R121" s="24">
        <v>45117</v>
      </c>
      <c r="S121" s="13">
        <v>15876010</v>
      </c>
      <c r="T121" s="13" t="s">
        <v>626</v>
      </c>
      <c r="U121" s="13"/>
      <c r="V121" s="154" t="s">
        <v>1742</v>
      </c>
      <c r="W121" s="162" t="s">
        <v>1765</v>
      </c>
    </row>
    <row r="122" spans="1:23" customFormat="1" ht="35.15" customHeight="1">
      <c r="A122" s="52" t="s">
        <v>606</v>
      </c>
      <c r="B122" s="21" t="s">
        <v>614</v>
      </c>
      <c r="C122" s="18"/>
      <c r="D122" s="18" t="s">
        <v>607</v>
      </c>
      <c r="E122" s="13" t="s">
        <v>624</v>
      </c>
      <c r="F122" s="14" t="s">
        <v>2</v>
      </c>
      <c r="G122" s="18" t="s">
        <v>123</v>
      </c>
      <c r="H122" s="18" t="s">
        <v>32</v>
      </c>
      <c r="I122" s="14" t="s">
        <v>586</v>
      </c>
      <c r="J122" s="14" t="s">
        <v>587</v>
      </c>
      <c r="K122" s="160" t="s">
        <v>1763</v>
      </c>
      <c r="L122" s="16" t="s">
        <v>591</v>
      </c>
      <c r="M122" s="108" t="s">
        <v>589</v>
      </c>
      <c r="N122" s="108" t="s">
        <v>590</v>
      </c>
      <c r="O122" s="106">
        <v>123748.44</v>
      </c>
      <c r="P122" s="106">
        <f t="shared" si="6"/>
        <v>61874.22</v>
      </c>
      <c r="Q122" s="51">
        <v>0.5</v>
      </c>
      <c r="R122" s="24">
        <v>45117</v>
      </c>
      <c r="S122" s="13">
        <v>15876040</v>
      </c>
      <c r="T122" s="13" t="s">
        <v>626</v>
      </c>
      <c r="U122" s="13"/>
      <c r="V122" s="154" t="s">
        <v>1742</v>
      </c>
      <c r="W122" s="162" t="s">
        <v>1765</v>
      </c>
    </row>
    <row r="123" spans="1:23" customFormat="1" ht="35.15" customHeight="1">
      <c r="A123" s="52" t="s">
        <v>649</v>
      </c>
      <c r="B123" s="21" t="s">
        <v>615</v>
      </c>
      <c r="C123" s="18"/>
      <c r="D123" s="18" t="s">
        <v>608</v>
      </c>
      <c r="E123" s="13" t="s">
        <v>625</v>
      </c>
      <c r="F123" s="14" t="s">
        <v>2</v>
      </c>
      <c r="G123" s="18" t="s">
        <v>115</v>
      </c>
      <c r="H123" s="18" t="s">
        <v>3</v>
      </c>
      <c r="I123" s="14" t="s">
        <v>586</v>
      </c>
      <c r="J123" s="14" t="s">
        <v>587</v>
      </c>
      <c r="K123" s="160" t="s">
        <v>1763</v>
      </c>
      <c r="L123" s="16" t="s">
        <v>609</v>
      </c>
      <c r="M123" s="108" t="s">
        <v>589</v>
      </c>
      <c r="N123" s="108" t="s">
        <v>590</v>
      </c>
      <c r="O123" s="48">
        <v>2473.2600000000002</v>
      </c>
      <c r="P123" s="48">
        <f>Q123*O123</f>
        <v>1236.6300000000001</v>
      </c>
      <c r="Q123" s="51">
        <v>0.5</v>
      </c>
      <c r="R123" s="24">
        <v>45117</v>
      </c>
      <c r="S123" s="13">
        <v>15876091</v>
      </c>
      <c r="T123" s="13" t="s">
        <v>626</v>
      </c>
      <c r="U123" s="13"/>
      <c r="V123" s="154" t="s">
        <v>1742</v>
      </c>
      <c r="W123" s="162" t="s">
        <v>1765</v>
      </c>
    </row>
    <row r="124" spans="1:23" customFormat="1" ht="35.15" customHeight="1">
      <c r="A124" s="15" t="s">
        <v>527</v>
      </c>
      <c r="B124" s="21" t="s">
        <v>528</v>
      </c>
      <c r="C124" s="21"/>
      <c r="D124" s="27" t="s">
        <v>627</v>
      </c>
      <c r="E124" s="13" t="s">
        <v>644</v>
      </c>
      <c r="F124" s="13" t="s">
        <v>2</v>
      </c>
      <c r="G124" s="24" t="s">
        <v>115</v>
      </c>
      <c r="H124" s="21" t="s">
        <v>28</v>
      </c>
      <c r="I124" s="15" t="s">
        <v>628</v>
      </c>
      <c r="J124" s="15" t="s">
        <v>629</v>
      </c>
      <c r="K124" s="160" t="s">
        <v>1763</v>
      </c>
      <c r="L124" s="24" t="s">
        <v>630</v>
      </c>
      <c r="M124" s="24" t="s">
        <v>643</v>
      </c>
      <c r="N124" s="24" t="s">
        <v>631</v>
      </c>
      <c r="O124" s="105">
        <v>9583.14</v>
      </c>
      <c r="P124" s="105">
        <v>4791.57</v>
      </c>
      <c r="Q124" s="62">
        <f>P124/O124</f>
        <v>0.5</v>
      </c>
      <c r="R124" s="24">
        <v>45118</v>
      </c>
      <c r="S124" s="13">
        <v>15878344</v>
      </c>
      <c r="T124" s="13" t="s">
        <v>646</v>
      </c>
      <c r="U124" s="13"/>
      <c r="V124" s="154" t="s">
        <v>1741</v>
      </c>
      <c r="W124" s="162" t="s">
        <v>1765</v>
      </c>
    </row>
    <row r="125" spans="1:23" customFormat="1" ht="35.15" customHeight="1">
      <c r="A125" s="15" t="s">
        <v>632</v>
      </c>
      <c r="B125" s="21" t="s">
        <v>633</v>
      </c>
      <c r="C125" s="21"/>
      <c r="D125" s="21" t="s">
        <v>634</v>
      </c>
      <c r="E125" s="13" t="s">
        <v>645</v>
      </c>
      <c r="F125" s="13" t="s">
        <v>2</v>
      </c>
      <c r="G125" s="21" t="s">
        <v>115</v>
      </c>
      <c r="H125" s="21" t="s">
        <v>53</v>
      </c>
      <c r="I125" s="15" t="s">
        <v>635</v>
      </c>
      <c r="J125" s="15" t="s">
        <v>636</v>
      </c>
      <c r="K125" s="160" t="s">
        <v>1763</v>
      </c>
      <c r="L125" s="24" t="s">
        <v>637</v>
      </c>
      <c r="M125" s="24" t="s">
        <v>638</v>
      </c>
      <c r="N125" s="24" t="s">
        <v>639</v>
      </c>
      <c r="O125" s="105">
        <v>20000</v>
      </c>
      <c r="P125" s="105">
        <v>14000</v>
      </c>
      <c r="Q125" s="53">
        <f>P125/O125</f>
        <v>0.7</v>
      </c>
      <c r="R125" s="24">
        <v>45118</v>
      </c>
      <c r="S125" s="13">
        <v>15878633</v>
      </c>
      <c r="T125" s="13" t="s">
        <v>651</v>
      </c>
      <c r="U125" s="13"/>
      <c r="V125" s="154" t="s">
        <v>1741</v>
      </c>
      <c r="W125" s="162" t="s">
        <v>1765</v>
      </c>
    </row>
    <row r="126" spans="1:23" s="111" customFormat="1" ht="38.5" customHeight="1">
      <c r="A126" s="15" t="s">
        <v>667</v>
      </c>
      <c r="B126" s="21" t="s">
        <v>652</v>
      </c>
      <c r="C126" s="21" t="s">
        <v>653</v>
      </c>
      <c r="D126" s="21" t="s">
        <v>654</v>
      </c>
      <c r="E126" s="13" t="s">
        <v>671</v>
      </c>
      <c r="F126" s="13" t="s">
        <v>2</v>
      </c>
      <c r="G126" s="21" t="s">
        <v>655</v>
      </c>
      <c r="H126" s="21" t="s">
        <v>3</v>
      </c>
      <c r="I126" s="15" t="s">
        <v>656</v>
      </c>
      <c r="J126" s="15" t="s">
        <v>657</v>
      </c>
      <c r="K126" s="160" t="s">
        <v>1763</v>
      </c>
      <c r="L126" s="24" t="s">
        <v>658</v>
      </c>
      <c r="M126" s="24" t="s">
        <v>659</v>
      </c>
      <c r="N126" s="24" t="s">
        <v>660</v>
      </c>
      <c r="O126" s="48">
        <v>4399.5</v>
      </c>
      <c r="P126" s="48">
        <v>2199.75</v>
      </c>
      <c r="Q126" s="53">
        <f t="shared" ref="Q126:Q173" si="7">P126/O126</f>
        <v>0.5</v>
      </c>
      <c r="R126" s="24">
        <v>45120</v>
      </c>
      <c r="S126" s="13">
        <v>15886858</v>
      </c>
      <c r="T126" s="13" t="s">
        <v>666</v>
      </c>
      <c r="U126" s="110"/>
      <c r="V126" s="154" t="s">
        <v>1742</v>
      </c>
      <c r="W126" s="162" t="s">
        <v>1765</v>
      </c>
    </row>
    <row r="127" spans="1:23" s="111" customFormat="1" ht="38.5" customHeight="1">
      <c r="A127" s="15" t="s">
        <v>668</v>
      </c>
      <c r="B127" s="21" t="s">
        <v>661</v>
      </c>
      <c r="C127" s="21"/>
      <c r="D127" s="21" t="s">
        <v>662</v>
      </c>
      <c r="E127" s="13" t="s">
        <v>672</v>
      </c>
      <c r="F127" s="13" t="s">
        <v>2</v>
      </c>
      <c r="G127" s="21" t="s">
        <v>655</v>
      </c>
      <c r="H127" s="21" t="s">
        <v>53</v>
      </c>
      <c r="I127" s="15" t="s">
        <v>656</v>
      </c>
      <c r="J127" s="15" t="s">
        <v>657</v>
      </c>
      <c r="K127" s="160" t="s">
        <v>1763</v>
      </c>
      <c r="L127" s="24" t="s">
        <v>663</v>
      </c>
      <c r="M127" s="24" t="s">
        <v>659</v>
      </c>
      <c r="N127" s="24" t="s">
        <v>660</v>
      </c>
      <c r="O127" s="48">
        <v>5026.72</v>
      </c>
      <c r="P127" s="48">
        <v>2513.36</v>
      </c>
      <c r="Q127" s="53">
        <f t="shared" si="7"/>
        <v>0.5</v>
      </c>
      <c r="R127" s="24">
        <v>45120</v>
      </c>
      <c r="S127" s="13">
        <v>15887049</v>
      </c>
      <c r="T127" s="13" t="s">
        <v>666</v>
      </c>
      <c r="U127" s="110"/>
      <c r="V127" s="154" t="s">
        <v>1742</v>
      </c>
      <c r="W127" s="162" t="s">
        <v>1765</v>
      </c>
    </row>
    <row r="128" spans="1:23" s="111" customFormat="1" ht="38.5" customHeight="1">
      <c r="A128" s="15" t="s">
        <v>669</v>
      </c>
      <c r="B128" s="21" t="s">
        <v>284</v>
      </c>
      <c r="C128" s="21"/>
      <c r="D128" s="21" t="s">
        <v>285</v>
      </c>
      <c r="E128" s="13" t="s">
        <v>673</v>
      </c>
      <c r="F128" s="13" t="s">
        <v>2</v>
      </c>
      <c r="G128" s="21" t="s">
        <v>655</v>
      </c>
      <c r="H128" s="21" t="s">
        <v>28</v>
      </c>
      <c r="I128" s="15" t="s">
        <v>656</v>
      </c>
      <c r="J128" s="15" t="s">
        <v>657</v>
      </c>
      <c r="K128" s="160" t="s">
        <v>1763</v>
      </c>
      <c r="L128" s="24" t="s">
        <v>664</v>
      </c>
      <c r="M128" s="24" t="s">
        <v>659</v>
      </c>
      <c r="N128" s="24" t="s">
        <v>660</v>
      </c>
      <c r="O128" s="48">
        <v>4034.5</v>
      </c>
      <c r="P128" s="48">
        <v>2017.25</v>
      </c>
      <c r="Q128" s="53">
        <f t="shared" si="7"/>
        <v>0.5</v>
      </c>
      <c r="R128" s="24">
        <v>45120</v>
      </c>
      <c r="S128" s="13">
        <v>15887271</v>
      </c>
      <c r="T128" s="13" t="s">
        <v>666</v>
      </c>
      <c r="U128" s="110"/>
      <c r="V128" s="154" t="s">
        <v>1742</v>
      </c>
      <c r="W128" s="162" t="s">
        <v>1765</v>
      </c>
    </row>
    <row r="129" spans="1:23" s="111" customFormat="1" ht="38.5" customHeight="1">
      <c r="A129" s="15" t="s">
        <v>670</v>
      </c>
      <c r="B129" s="21" t="s">
        <v>26</v>
      </c>
      <c r="C129" s="21"/>
      <c r="D129" s="21" t="s">
        <v>114</v>
      </c>
      <c r="E129" s="13" t="s">
        <v>674</v>
      </c>
      <c r="F129" s="13" t="s">
        <v>2</v>
      </c>
      <c r="G129" s="21" t="s">
        <v>655</v>
      </c>
      <c r="H129" s="21" t="s">
        <v>28</v>
      </c>
      <c r="I129" s="15" t="s">
        <v>656</v>
      </c>
      <c r="J129" s="15" t="s">
        <v>657</v>
      </c>
      <c r="K129" s="160" t="s">
        <v>1763</v>
      </c>
      <c r="L129" s="24" t="s">
        <v>665</v>
      </c>
      <c r="M129" s="24" t="s">
        <v>659</v>
      </c>
      <c r="N129" s="24" t="s">
        <v>660</v>
      </c>
      <c r="O129" s="48">
        <v>4358.5</v>
      </c>
      <c r="P129" s="48">
        <v>2179.25</v>
      </c>
      <c r="Q129" s="53">
        <f t="shared" si="7"/>
        <v>0.5</v>
      </c>
      <c r="R129" s="24">
        <v>45120</v>
      </c>
      <c r="S129" s="13">
        <v>15887305</v>
      </c>
      <c r="T129" s="13" t="s">
        <v>666</v>
      </c>
      <c r="U129" s="110"/>
      <c r="V129" s="154" t="s">
        <v>1742</v>
      </c>
      <c r="W129" s="162" t="s">
        <v>1765</v>
      </c>
    </row>
    <row r="130" spans="1:23" customFormat="1" ht="35.15" customHeight="1">
      <c r="A130" s="15" t="s">
        <v>675</v>
      </c>
      <c r="B130" s="21" t="s">
        <v>676</v>
      </c>
      <c r="C130" s="21"/>
      <c r="D130" s="21" t="s">
        <v>677</v>
      </c>
      <c r="E130" s="13" t="s">
        <v>683</v>
      </c>
      <c r="F130" s="13" t="s">
        <v>2</v>
      </c>
      <c r="G130" s="112" t="s">
        <v>115</v>
      </c>
      <c r="H130" s="21" t="s">
        <v>28</v>
      </c>
      <c r="I130" s="15" t="s">
        <v>678</v>
      </c>
      <c r="J130" s="15" t="s">
        <v>679</v>
      </c>
      <c r="K130" s="160" t="s">
        <v>1763</v>
      </c>
      <c r="L130" s="24" t="s">
        <v>680</v>
      </c>
      <c r="M130" s="24" t="s">
        <v>681</v>
      </c>
      <c r="N130" s="24" t="s">
        <v>682</v>
      </c>
      <c r="O130" s="48">
        <v>15500</v>
      </c>
      <c r="P130" s="48">
        <v>7750</v>
      </c>
      <c r="Q130" s="53">
        <f t="shared" si="7"/>
        <v>0.5</v>
      </c>
      <c r="R130" s="24">
        <v>45120</v>
      </c>
      <c r="S130" s="13">
        <v>15887621</v>
      </c>
      <c r="T130" s="13" t="s">
        <v>684</v>
      </c>
      <c r="U130" s="13"/>
      <c r="V130" s="154" t="s">
        <v>1742</v>
      </c>
      <c r="W130" s="162" t="s">
        <v>1765</v>
      </c>
    </row>
    <row r="131" spans="1:23" customFormat="1" ht="35.15" customHeight="1">
      <c r="A131" s="15" t="s">
        <v>685</v>
      </c>
      <c r="B131" s="21" t="s">
        <v>439</v>
      </c>
      <c r="C131" s="74" t="s">
        <v>503</v>
      </c>
      <c r="D131" s="21" t="s">
        <v>686</v>
      </c>
      <c r="E131" s="13" t="s">
        <v>885</v>
      </c>
      <c r="F131" s="13" t="s">
        <v>2</v>
      </c>
      <c r="G131" s="21" t="s">
        <v>115</v>
      </c>
      <c r="H131" s="21" t="s">
        <v>53</v>
      </c>
      <c r="I131" s="13" t="s">
        <v>687</v>
      </c>
      <c r="J131" s="13" t="s">
        <v>688</v>
      </c>
      <c r="K131" s="160" t="s">
        <v>1763</v>
      </c>
      <c r="L131" s="24">
        <v>44796</v>
      </c>
      <c r="M131" s="24">
        <v>45018</v>
      </c>
      <c r="N131" s="24">
        <v>45021</v>
      </c>
      <c r="O131" s="48">
        <v>14944.079674489021</v>
      </c>
      <c r="P131" s="48">
        <f>O131*50%</f>
        <v>7472.0398372445106</v>
      </c>
      <c r="Q131" s="53">
        <f t="shared" si="7"/>
        <v>0.5</v>
      </c>
      <c r="R131" s="24">
        <v>45125</v>
      </c>
      <c r="S131" s="13">
        <v>15900252</v>
      </c>
      <c r="T131" s="13" t="s">
        <v>823</v>
      </c>
      <c r="U131" s="13"/>
      <c r="V131" s="154" t="s">
        <v>1742</v>
      </c>
      <c r="W131" s="162" t="s">
        <v>1765</v>
      </c>
    </row>
    <row r="132" spans="1:23" customFormat="1" ht="35.15" customHeight="1">
      <c r="A132" s="15" t="s">
        <v>824</v>
      </c>
      <c r="B132" s="21" t="s">
        <v>358</v>
      </c>
      <c r="C132" s="21"/>
      <c r="D132" s="21" t="s">
        <v>689</v>
      </c>
      <c r="E132" s="13" t="s">
        <v>886</v>
      </c>
      <c r="F132" s="13" t="s">
        <v>2</v>
      </c>
      <c r="G132" s="21" t="s">
        <v>115</v>
      </c>
      <c r="H132" s="21" t="s">
        <v>3</v>
      </c>
      <c r="I132" s="13" t="s">
        <v>687</v>
      </c>
      <c r="J132" s="13" t="s">
        <v>688</v>
      </c>
      <c r="K132" s="160" t="s">
        <v>1763</v>
      </c>
      <c r="L132" s="24">
        <v>44798</v>
      </c>
      <c r="M132" s="24">
        <v>45018</v>
      </c>
      <c r="N132" s="24">
        <v>45021</v>
      </c>
      <c r="O132" s="48">
        <v>9343.9178046934139</v>
      </c>
      <c r="P132" s="48">
        <f t="shared" ref="P132:P195" si="8">O132*50%</f>
        <v>4671.958902346707</v>
      </c>
      <c r="Q132" s="53">
        <f t="shared" si="7"/>
        <v>0.5</v>
      </c>
      <c r="R132" s="24">
        <v>45125</v>
      </c>
      <c r="S132" s="13">
        <v>15900259</v>
      </c>
      <c r="T132" s="13" t="s">
        <v>823</v>
      </c>
      <c r="U132" s="13"/>
      <c r="V132" s="154" t="s">
        <v>1742</v>
      </c>
      <c r="W132" s="162" t="s">
        <v>1765</v>
      </c>
    </row>
    <row r="133" spans="1:23" customFormat="1" ht="35.15" customHeight="1">
      <c r="A133" s="15" t="s">
        <v>825</v>
      </c>
      <c r="B133" s="21" t="s">
        <v>369</v>
      </c>
      <c r="C133" s="21" t="s">
        <v>370</v>
      </c>
      <c r="D133" s="21" t="s">
        <v>690</v>
      </c>
      <c r="E133" s="13" t="s">
        <v>887</v>
      </c>
      <c r="F133" s="13" t="s">
        <v>2</v>
      </c>
      <c r="G133" s="21" t="s">
        <v>115</v>
      </c>
      <c r="H133" s="21" t="s">
        <v>3</v>
      </c>
      <c r="I133" s="13" t="s">
        <v>687</v>
      </c>
      <c r="J133" s="13" t="s">
        <v>688</v>
      </c>
      <c r="K133" s="160" t="s">
        <v>1763</v>
      </c>
      <c r="L133" s="24">
        <v>44802</v>
      </c>
      <c r="M133" s="24">
        <v>45018</v>
      </c>
      <c r="N133" s="24">
        <v>45021</v>
      </c>
      <c r="O133" s="48">
        <v>3197.7023414080236</v>
      </c>
      <c r="P133" s="48">
        <f t="shared" si="8"/>
        <v>1598.8511707040118</v>
      </c>
      <c r="Q133" s="53">
        <f t="shared" si="7"/>
        <v>0.5</v>
      </c>
      <c r="R133" s="24">
        <v>45125</v>
      </c>
      <c r="S133" s="13">
        <v>15900273</v>
      </c>
      <c r="T133" s="13" t="s">
        <v>823</v>
      </c>
      <c r="U133" s="13"/>
      <c r="V133" s="154" t="s">
        <v>1742</v>
      </c>
      <c r="W133" s="162" t="s">
        <v>1765</v>
      </c>
    </row>
    <row r="134" spans="1:23" customFormat="1" ht="35.15" customHeight="1">
      <c r="A134" s="15" t="s">
        <v>508</v>
      </c>
      <c r="B134" s="21" t="s">
        <v>453</v>
      </c>
      <c r="C134" s="21" t="s">
        <v>413</v>
      </c>
      <c r="D134" s="21" t="s">
        <v>691</v>
      </c>
      <c r="E134" s="13" t="s">
        <v>888</v>
      </c>
      <c r="F134" s="13" t="s">
        <v>2</v>
      </c>
      <c r="G134" s="21" t="s">
        <v>115</v>
      </c>
      <c r="H134" s="21" t="s">
        <v>3</v>
      </c>
      <c r="I134" s="13" t="s">
        <v>687</v>
      </c>
      <c r="J134" s="13" t="s">
        <v>688</v>
      </c>
      <c r="K134" s="160" t="s">
        <v>1763</v>
      </c>
      <c r="L134" s="24">
        <v>44798</v>
      </c>
      <c r="M134" s="24">
        <v>45018</v>
      </c>
      <c r="N134" s="24">
        <v>45021</v>
      </c>
      <c r="O134" s="48">
        <v>3197.7023414080236</v>
      </c>
      <c r="P134" s="48">
        <f t="shared" si="8"/>
        <v>1598.8511707040118</v>
      </c>
      <c r="Q134" s="53">
        <f t="shared" si="7"/>
        <v>0.5</v>
      </c>
      <c r="R134" s="24">
        <v>45125</v>
      </c>
      <c r="S134" s="13">
        <v>15900285</v>
      </c>
      <c r="T134" s="13" t="s">
        <v>823</v>
      </c>
      <c r="U134" s="13"/>
      <c r="V134" s="154" t="s">
        <v>1742</v>
      </c>
      <c r="W134" s="162" t="s">
        <v>1765</v>
      </c>
    </row>
    <row r="135" spans="1:23" customFormat="1" ht="35.15" customHeight="1">
      <c r="A135" s="15" t="s">
        <v>826</v>
      </c>
      <c r="B135" s="21" t="s">
        <v>692</v>
      </c>
      <c r="C135" s="21" t="s">
        <v>693</v>
      </c>
      <c r="D135" s="21" t="s">
        <v>694</v>
      </c>
      <c r="E135" s="13" t="s">
        <v>889</v>
      </c>
      <c r="F135" s="13" t="s">
        <v>2</v>
      </c>
      <c r="G135" s="21" t="s">
        <v>115</v>
      </c>
      <c r="H135" s="21" t="s">
        <v>3</v>
      </c>
      <c r="I135" s="13" t="s">
        <v>687</v>
      </c>
      <c r="J135" s="13" t="s">
        <v>688</v>
      </c>
      <c r="K135" s="160" t="s">
        <v>1763</v>
      </c>
      <c r="L135" s="24">
        <v>44806</v>
      </c>
      <c r="M135" s="24">
        <v>45018</v>
      </c>
      <c r="N135" s="24">
        <v>45021</v>
      </c>
      <c r="O135" s="48">
        <v>2268.5099593111277</v>
      </c>
      <c r="P135" s="48">
        <f t="shared" si="8"/>
        <v>1134.2549796555638</v>
      </c>
      <c r="Q135" s="53">
        <f t="shared" si="7"/>
        <v>0.5</v>
      </c>
      <c r="R135" s="24">
        <v>45125</v>
      </c>
      <c r="S135" s="13">
        <v>15900292</v>
      </c>
      <c r="T135" s="13" t="s">
        <v>823</v>
      </c>
      <c r="U135" s="13"/>
      <c r="V135" s="154" t="s">
        <v>1742</v>
      </c>
      <c r="W135" s="162" t="s">
        <v>1765</v>
      </c>
    </row>
    <row r="136" spans="1:23" customFormat="1" ht="35.15" customHeight="1">
      <c r="A136" s="15" t="s">
        <v>827</v>
      </c>
      <c r="B136" s="21" t="s">
        <v>695</v>
      </c>
      <c r="C136" s="21" t="s">
        <v>696</v>
      </c>
      <c r="D136" s="21" t="s">
        <v>697</v>
      </c>
      <c r="E136" s="13" t="s">
        <v>890</v>
      </c>
      <c r="F136" s="13" t="s">
        <v>2</v>
      </c>
      <c r="G136" s="21" t="s">
        <v>115</v>
      </c>
      <c r="H136" s="21" t="s">
        <v>3</v>
      </c>
      <c r="I136" s="13" t="s">
        <v>687</v>
      </c>
      <c r="J136" s="13" t="s">
        <v>688</v>
      </c>
      <c r="K136" s="160" t="s">
        <v>1763</v>
      </c>
      <c r="L136" s="24">
        <v>44805</v>
      </c>
      <c r="M136" s="24">
        <v>45018</v>
      </c>
      <c r="N136" s="24">
        <v>45021</v>
      </c>
      <c r="O136" s="48">
        <v>3630.305934897804</v>
      </c>
      <c r="P136" s="48">
        <f t="shared" si="8"/>
        <v>1815.152967448902</v>
      </c>
      <c r="Q136" s="53">
        <f t="shared" si="7"/>
        <v>0.5</v>
      </c>
      <c r="R136" s="24">
        <v>45127</v>
      </c>
      <c r="S136" s="13">
        <v>15905252</v>
      </c>
      <c r="T136" s="13" t="s">
        <v>823</v>
      </c>
      <c r="U136" s="13"/>
      <c r="V136" s="154" t="s">
        <v>1742</v>
      </c>
      <c r="W136" s="162" t="s">
        <v>1765</v>
      </c>
    </row>
    <row r="137" spans="1:23" customFormat="1" ht="35.15" customHeight="1">
      <c r="A137" s="15" t="s">
        <v>828</v>
      </c>
      <c r="B137" s="21" t="s">
        <v>698</v>
      </c>
      <c r="C137" s="21" t="s">
        <v>699</v>
      </c>
      <c r="D137" s="21" t="s">
        <v>700</v>
      </c>
      <c r="E137" s="13" t="s">
        <v>891</v>
      </c>
      <c r="F137" s="13" t="s">
        <v>2</v>
      </c>
      <c r="G137" s="21" t="s">
        <v>115</v>
      </c>
      <c r="H137" s="21" t="s">
        <v>3</v>
      </c>
      <c r="I137" s="13" t="s">
        <v>687</v>
      </c>
      <c r="J137" s="13" t="s">
        <v>688</v>
      </c>
      <c r="K137" s="160" t="s">
        <v>1763</v>
      </c>
      <c r="L137" s="24">
        <v>44796</v>
      </c>
      <c r="M137" s="24">
        <v>45018</v>
      </c>
      <c r="N137" s="24">
        <v>45021</v>
      </c>
      <c r="O137" s="48">
        <v>4204.3899186222552</v>
      </c>
      <c r="P137" s="48">
        <f t="shared" si="8"/>
        <v>2102.1949593111276</v>
      </c>
      <c r="Q137" s="53">
        <f t="shared" si="7"/>
        <v>0.5</v>
      </c>
      <c r="R137" s="24">
        <v>45127</v>
      </c>
      <c r="S137" s="13">
        <v>15905264</v>
      </c>
      <c r="T137" s="13" t="s">
        <v>823</v>
      </c>
      <c r="U137" s="13"/>
      <c r="V137" s="154" t="s">
        <v>1742</v>
      </c>
      <c r="W137" s="162" t="s">
        <v>1765</v>
      </c>
    </row>
    <row r="138" spans="1:23" customFormat="1" ht="35.15" customHeight="1">
      <c r="A138" s="15" t="s">
        <v>829</v>
      </c>
      <c r="B138" s="21" t="s">
        <v>446</v>
      </c>
      <c r="C138" s="21"/>
      <c r="D138" s="21" t="s">
        <v>701</v>
      </c>
      <c r="E138" s="13" t="s">
        <v>892</v>
      </c>
      <c r="F138" s="13" t="s">
        <v>2</v>
      </c>
      <c r="G138" s="21" t="s">
        <v>123</v>
      </c>
      <c r="H138" s="21" t="s">
        <v>53</v>
      </c>
      <c r="I138" s="13" t="s">
        <v>687</v>
      </c>
      <c r="J138" s="13" t="s">
        <v>688</v>
      </c>
      <c r="K138" s="160" t="s">
        <v>1763</v>
      </c>
      <c r="L138" s="24">
        <v>44797</v>
      </c>
      <c r="M138" s="24">
        <v>45018</v>
      </c>
      <c r="N138" s="24">
        <v>45021</v>
      </c>
      <c r="O138" s="48">
        <v>18915.965609386825</v>
      </c>
      <c r="P138" s="48">
        <f t="shared" si="8"/>
        <v>9457.9828046934126</v>
      </c>
      <c r="Q138" s="53">
        <f t="shared" si="7"/>
        <v>0.5</v>
      </c>
      <c r="R138" s="24">
        <v>45127</v>
      </c>
      <c r="S138" s="13">
        <v>15905267</v>
      </c>
      <c r="T138" s="13" t="s">
        <v>823</v>
      </c>
      <c r="U138" s="13"/>
      <c r="V138" s="154" t="s">
        <v>1742</v>
      </c>
      <c r="W138" s="162" t="s">
        <v>1765</v>
      </c>
    </row>
    <row r="139" spans="1:23" customFormat="1" ht="35.15" customHeight="1">
      <c r="A139" s="15" t="s">
        <v>702</v>
      </c>
      <c r="B139" s="21" t="s">
        <v>447</v>
      </c>
      <c r="C139" s="21"/>
      <c r="D139" s="21" t="s">
        <v>397</v>
      </c>
      <c r="E139" s="13" t="s">
        <v>893</v>
      </c>
      <c r="F139" s="13" t="s">
        <v>2</v>
      </c>
      <c r="G139" s="21" t="s">
        <v>703</v>
      </c>
      <c r="H139" s="21" t="s">
        <v>28</v>
      </c>
      <c r="I139" s="13" t="s">
        <v>687</v>
      </c>
      <c r="J139" s="13" t="s">
        <v>688</v>
      </c>
      <c r="K139" s="160" t="s">
        <v>1763</v>
      </c>
      <c r="L139" s="24">
        <v>44806</v>
      </c>
      <c r="M139" s="24">
        <v>45018</v>
      </c>
      <c r="N139" s="24">
        <v>45021</v>
      </c>
      <c r="O139" s="48">
        <v>13821.071707040121</v>
      </c>
      <c r="P139" s="48">
        <f t="shared" si="8"/>
        <v>6910.5358535200603</v>
      </c>
      <c r="Q139" s="53">
        <f t="shared" si="7"/>
        <v>0.5</v>
      </c>
      <c r="R139" s="24">
        <v>45127</v>
      </c>
      <c r="S139" s="13">
        <v>15905268</v>
      </c>
      <c r="T139" s="13" t="s">
        <v>823</v>
      </c>
      <c r="U139" s="13"/>
      <c r="V139" s="154" t="s">
        <v>1742</v>
      </c>
      <c r="W139" s="162" t="s">
        <v>1765</v>
      </c>
    </row>
    <row r="140" spans="1:23" customFormat="1" ht="35.15" customHeight="1">
      <c r="A140" s="15" t="s">
        <v>881</v>
      </c>
      <c r="B140" s="21" t="s">
        <v>448</v>
      </c>
      <c r="C140" s="21"/>
      <c r="D140" s="21" t="s">
        <v>704</v>
      </c>
      <c r="E140" s="13" t="s">
        <v>894</v>
      </c>
      <c r="F140" s="13" t="s">
        <v>2</v>
      </c>
      <c r="G140" s="21" t="s">
        <v>602</v>
      </c>
      <c r="H140" s="21" t="s">
        <v>28</v>
      </c>
      <c r="I140" s="13" t="s">
        <v>687</v>
      </c>
      <c r="J140" s="13" t="s">
        <v>688</v>
      </c>
      <c r="K140" s="160" t="s">
        <v>1763</v>
      </c>
      <c r="L140" s="24">
        <v>44805</v>
      </c>
      <c r="M140" s="24">
        <v>45018</v>
      </c>
      <c r="N140" s="24">
        <v>45021</v>
      </c>
      <c r="O140" s="48">
        <v>20338.543576835727</v>
      </c>
      <c r="P140" s="48">
        <f t="shared" si="8"/>
        <v>10169.271788417864</v>
      </c>
      <c r="Q140" s="53">
        <f t="shared" si="7"/>
        <v>0.5</v>
      </c>
      <c r="R140" s="24">
        <v>45127</v>
      </c>
      <c r="S140" s="13">
        <v>15905275</v>
      </c>
      <c r="T140" s="13" t="s">
        <v>823</v>
      </c>
      <c r="U140" s="13"/>
      <c r="V140" s="154" t="s">
        <v>1742</v>
      </c>
      <c r="W140" s="162" t="s">
        <v>1765</v>
      </c>
    </row>
    <row r="141" spans="1:23" customFormat="1" ht="35.15" customHeight="1">
      <c r="A141" s="15" t="s">
        <v>705</v>
      </c>
      <c r="B141" s="21" t="s">
        <v>449</v>
      </c>
      <c r="C141" s="21"/>
      <c r="D141" s="21" t="s">
        <v>706</v>
      </c>
      <c r="E141" s="13" t="s">
        <v>895</v>
      </c>
      <c r="F141" s="13" t="s">
        <v>2</v>
      </c>
      <c r="G141" s="21" t="s">
        <v>703</v>
      </c>
      <c r="H141" s="21" t="s">
        <v>28</v>
      </c>
      <c r="I141" s="13" t="s">
        <v>687</v>
      </c>
      <c r="J141" s="13" t="s">
        <v>688</v>
      </c>
      <c r="K141" s="160" t="s">
        <v>1763</v>
      </c>
      <c r="L141" s="24">
        <v>44797</v>
      </c>
      <c r="M141" s="24">
        <v>45018</v>
      </c>
      <c r="N141" s="24">
        <v>45021</v>
      </c>
      <c r="O141" s="48">
        <v>19330.103576835729</v>
      </c>
      <c r="P141" s="48">
        <f t="shared" si="8"/>
        <v>9665.0517884178644</v>
      </c>
      <c r="Q141" s="53">
        <f t="shared" si="7"/>
        <v>0.5</v>
      </c>
      <c r="R141" s="24">
        <v>45127</v>
      </c>
      <c r="S141" s="13">
        <v>15905366</v>
      </c>
      <c r="T141" s="13" t="s">
        <v>823</v>
      </c>
      <c r="U141" s="13"/>
      <c r="V141" s="154" t="s">
        <v>1742</v>
      </c>
      <c r="W141" s="162" t="s">
        <v>1765</v>
      </c>
    </row>
    <row r="142" spans="1:23" customFormat="1" ht="35.15" customHeight="1">
      <c r="A142" s="15" t="s">
        <v>830</v>
      </c>
      <c r="B142" s="21" t="s">
        <v>450</v>
      </c>
      <c r="C142" s="21"/>
      <c r="D142" s="21" t="s">
        <v>707</v>
      </c>
      <c r="E142" s="13" t="s">
        <v>896</v>
      </c>
      <c r="F142" s="13" t="s">
        <v>2</v>
      </c>
      <c r="G142" s="21" t="s">
        <v>123</v>
      </c>
      <c r="H142" s="21" t="s">
        <v>28</v>
      </c>
      <c r="I142" s="13" t="s">
        <v>687</v>
      </c>
      <c r="J142" s="13" t="s">
        <v>688</v>
      </c>
      <c r="K142" s="160" t="s">
        <v>1763</v>
      </c>
      <c r="L142" s="24">
        <v>44797</v>
      </c>
      <c r="M142" s="24">
        <v>45018</v>
      </c>
      <c r="N142" s="24">
        <v>45021</v>
      </c>
      <c r="O142" s="48">
        <v>16855.079674489021</v>
      </c>
      <c r="P142" s="48">
        <f t="shared" si="8"/>
        <v>8427.5398372445106</v>
      </c>
      <c r="Q142" s="53">
        <f t="shared" si="7"/>
        <v>0.5</v>
      </c>
      <c r="R142" s="24">
        <v>45127</v>
      </c>
      <c r="S142" s="13">
        <v>15905398</v>
      </c>
      <c r="T142" s="13" t="s">
        <v>823</v>
      </c>
      <c r="U142" s="13"/>
      <c r="V142" s="154" t="s">
        <v>1742</v>
      </c>
      <c r="W142" s="162" t="s">
        <v>1765</v>
      </c>
    </row>
    <row r="143" spans="1:23" s="87" customFormat="1" ht="35.15" customHeight="1">
      <c r="A143" s="15" t="s">
        <v>831</v>
      </c>
      <c r="B143" s="21" t="s">
        <v>708</v>
      </c>
      <c r="C143" s="57" t="s">
        <v>709</v>
      </c>
      <c r="D143" s="21" t="s">
        <v>710</v>
      </c>
      <c r="E143" s="13" t="s">
        <v>897</v>
      </c>
      <c r="F143" s="56" t="s">
        <v>2</v>
      </c>
      <c r="G143" s="21" t="s">
        <v>115</v>
      </c>
      <c r="H143" s="57" t="s">
        <v>3</v>
      </c>
      <c r="I143" s="13" t="s">
        <v>687</v>
      </c>
      <c r="J143" s="13" t="s">
        <v>688</v>
      </c>
      <c r="K143" s="160" t="s">
        <v>1763</v>
      </c>
      <c r="L143" s="58">
        <v>44797</v>
      </c>
      <c r="M143" s="58">
        <v>45018</v>
      </c>
      <c r="N143" s="58">
        <v>45021</v>
      </c>
      <c r="O143" s="48">
        <v>3756.365934897804</v>
      </c>
      <c r="P143" s="48">
        <f t="shared" si="8"/>
        <v>1878.182967448902</v>
      </c>
      <c r="Q143" s="53">
        <f t="shared" si="7"/>
        <v>0.5</v>
      </c>
      <c r="R143" s="24">
        <v>45127</v>
      </c>
      <c r="S143" s="56">
        <v>15905472</v>
      </c>
      <c r="T143" s="13" t="s">
        <v>823</v>
      </c>
      <c r="U143" s="56"/>
      <c r="V143" s="154" t="s">
        <v>1742</v>
      </c>
      <c r="W143" s="162" t="s">
        <v>1765</v>
      </c>
    </row>
    <row r="144" spans="1:23" customFormat="1" ht="35.15" customHeight="1">
      <c r="A144" s="15" t="s">
        <v>711</v>
      </c>
      <c r="B144" s="21" t="s">
        <v>81</v>
      </c>
      <c r="C144" s="21"/>
      <c r="D144" s="21" t="s">
        <v>712</v>
      </c>
      <c r="E144" s="13" t="s">
        <v>898</v>
      </c>
      <c r="F144" s="13" t="s">
        <v>2</v>
      </c>
      <c r="G144" s="21" t="s">
        <v>703</v>
      </c>
      <c r="H144" s="21" t="s">
        <v>53</v>
      </c>
      <c r="I144" s="13" t="s">
        <v>687</v>
      </c>
      <c r="J144" s="13" t="s">
        <v>688</v>
      </c>
      <c r="K144" s="160" t="s">
        <v>1763</v>
      </c>
      <c r="L144" s="24">
        <v>44798</v>
      </c>
      <c r="M144" s="24">
        <v>45018</v>
      </c>
      <c r="N144" s="24">
        <v>45021</v>
      </c>
      <c r="O144" s="48">
        <v>21120.111544284631</v>
      </c>
      <c r="P144" s="48">
        <f t="shared" si="8"/>
        <v>10560.055772142316</v>
      </c>
      <c r="Q144" s="53">
        <f t="shared" si="7"/>
        <v>0.5</v>
      </c>
      <c r="R144" s="24">
        <v>45127</v>
      </c>
      <c r="S144" s="13">
        <v>15905515</v>
      </c>
      <c r="T144" s="13" t="s">
        <v>823</v>
      </c>
      <c r="U144" s="13"/>
      <c r="V144" s="154" t="s">
        <v>1742</v>
      </c>
      <c r="W144" s="162" t="s">
        <v>1765</v>
      </c>
    </row>
    <row r="145" spans="1:23" customFormat="1" ht="35.15" customHeight="1">
      <c r="A145" s="15" t="s">
        <v>713</v>
      </c>
      <c r="B145" s="21" t="s">
        <v>451</v>
      </c>
      <c r="C145" s="21"/>
      <c r="D145" s="21" t="s">
        <v>714</v>
      </c>
      <c r="E145" s="13" t="s">
        <v>899</v>
      </c>
      <c r="F145" s="13" t="s">
        <v>2</v>
      </c>
      <c r="G145" s="21" t="s">
        <v>703</v>
      </c>
      <c r="H145" s="21" t="s">
        <v>53</v>
      </c>
      <c r="I145" s="13" t="s">
        <v>687</v>
      </c>
      <c r="J145" s="13" t="s">
        <v>688</v>
      </c>
      <c r="K145" s="160" t="s">
        <v>1763</v>
      </c>
      <c r="L145" s="24">
        <v>44803</v>
      </c>
      <c r="M145" s="24">
        <v>45018</v>
      </c>
      <c r="N145" s="24">
        <v>45021</v>
      </c>
      <c r="O145" s="48">
        <v>17796.095609386826</v>
      </c>
      <c r="P145" s="48">
        <f t="shared" si="8"/>
        <v>8898.0478046934131</v>
      </c>
      <c r="Q145" s="53">
        <f t="shared" si="7"/>
        <v>0.5</v>
      </c>
      <c r="R145" s="24">
        <v>45127</v>
      </c>
      <c r="S145" s="13">
        <v>15905537</v>
      </c>
      <c r="T145" s="13" t="s">
        <v>823</v>
      </c>
      <c r="U145" s="13"/>
      <c r="V145" s="154" t="s">
        <v>1742</v>
      </c>
      <c r="W145" s="162" t="s">
        <v>1765</v>
      </c>
    </row>
    <row r="146" spans="1:23" customFormat="1" ht="35.15" customHeight="1">
      <c r="A146" s="15" t="s">
        <v>715</v>
      </c>
      <c r="B146" s="21" t="s">
        <v>442</v>
      </c>
      <c r="C146" s="21"/>
      <c r="D146" s="21" t="s">
        <v>716</v>
      </c>
      <c r="E146" s="13" t="s">
        <v>900</v>
      </c>
      <c r="F146" s="13" t="s">
        <v>2</v>
      </c>
      <c r="G146" s="21" t="s">
        <v>703</v>
      </c>
      <c r="H146" s="21" t="s">
        <v>28</v>
      </c>
      <c r="I146" s="13" t="s">
        <v>687</v>
      </c>
      <c r="J146" s="13" t="s">
        <v>688</v>
      </c>
      <c r="K146" s="160" t="s">
        <v>1763</v>
      </c>
      <c r="L146" s="24">
        <v>44798</v>
      </c>
      <c r="M146" s="24">
        <v>45018</v>
      </c>
      <c r="N146" s="24">
        <v>45021</v>
      </c>
      <c r="O146" s="48">
        <v>16388.087641937924</v>
      </c>
      <c r="P146" s="48">
        <f t="shared" si="8"/>
        <v>8194.0438209689619</v>
      </c>
      <c r="Q146" s="53">
        <f t="shared" si="7"/>
        <v>0.5</v>
      </c>
      <c r="R146" s="24">
        <v>45127</v>
      </c>
      <c r="S146" s="13">
        <v>15905552</v>
      </c>
      <c r="T146" s="13" t="s">
        <v>823</v>
      </c>
      <c r="U146" s="13"/>
      <c r="V146" s="154" t="s">
        <v>1742</v>
      </c>
      <c r="W146" s="162" t="s">
        <v>1765</v>
      </c>
    </row>
    <row r="147" spans="1:23" customFormat="1" ht="35.15" customHeight="1">
      <c r="A147" s="15" t="s">
        <v>832</v>
      </c>
      <c r="B147" s="21" t="s">
        <v>717</v>
      </c>
      <c r="C147" s="21" t="s">
        <v>718</v>
      </c>
      <c r="D147" s="21" t="s">
        <v>719</v>
      </c>
      <c r="E147" s="13" t="s">
        <v>901</v>
      </c>
      <c r="F147" s="13" t="s">
        <v>2</v>
      </c>
      <c r="G147" s="21" t="s">
        <v>115</v>
      </c>
      <c r="H147" s="21" t="s">
        <v>3</v>
      </c>
      <c r="I147" s="13" t="s">
        <v>687</v>
      </c>
      <c r="J147" s="13" t="s">
        <v>688</v>
      </c>
      <c r="K147" s="160" t="s">
        <v>1763</v>
      </c>
      <c r="L147" s="24">
        <v>44802</v>
      </c>
      <c r="M147" s="24">
        <v>45018</v>
      </c>
      <c r="N147" s="24">
        <v>45021</v>
      </c>
      <c r="O147" s="48">
        <v>1994.9646341155687</v>
      </c>
      <c r="P147" s="48">
        <f t="shared" si="8"/>
        <v>997.48231705778437</v>
      </c>
      <c r="Q147" s="53">
        <f t="shared" si="7"/>
        <v>0.5</v>
      </c>
      <c r="R147" s="24">
        <v>45127</v>
      </c>
      <c r="S147" s="13">
        <v>15905583</v>
      </c>
      <c r="T147" s="13" t="s">
        <v>823</v>
      </c>
      <c r="U147" s="13"/>
      <c r="V147" s="154" t="s">
        <v>1742</v>
      </c>
      <c r="W147" s="162" t="s">
        <v>1765</v>
      </c>
    </row>
    <row r="148" spans="1:23" customFormat="1" ht="35.15" customHeight="1">
      <c r="A148" s="15" t="s">
        <v>833</v>
      </c>
      <c r="B148" s="21" t="s">
        <v>720</v>
      </c>
      <c r="C148" s="21"/>
      <c r="D148" s="21" t="s">
        <v>721</v>
      </c>
      <c r="E148" s="13" t="s">
        <v>902</v>
      </c>
      <c r="F148" s="13" t="s">
        <v>2</v>
      </c>
      <c r="G148" s="21" t="s">
        <v>115</v>
      </c>
      <c r="H148" s="21" t="s">
        <v>28</v>
      </c>
      <c r="I148" s="13" t="s">
        <v>687</v>
      </c>
      <c r="J148" s="13" t="s">
        <v>688</v>
      </c>
      <c r="K148" s="160" t="s">
        <v>1763</v>
      </c>
      <c r="L148" s="24">
        <v>44833</v>
      </c>
      <c r="M148" s="24">
        <v>45018</v>
      </c>
      <c r="N148" s="24">
        <v>45021</v>
      </c>
      <c r="O148" s="48">
        <v>15138.079674489021</v>
      </c>
      <c r="P148" s="48">
        <f t="shared" si="8"/>
        <v>7569.0398372445106</v>
      </c>
      <c r="Q148" s="53">
        <f t="shared" si="7"/>
        <v>0.5</v>
      </c>
      <c r="R148" s="24">
        <v>45127</v>
      </c>
      <c r="S148" s="13">
        <v>15905595</v>
      </c>
      <c r="T148" s="13" t="s">
        <v>823</v>
      </c>
      <c r="U148" s="13"/>
      <c r="V148" s="154" t="s">
        <v>1742</v>
      </c>
      <c r="W148" s="162" t="s">
        <v>1765</v>
      </c>
    </row>
    <row r="149" spans="1:23" customFormat="1" ht="35.15" customHeight="1">
      <c r="A149" s="15" t="s">
        <v>834</v>
      </c>
      <c r="B149" s="21" t="s">
        <v>250</v>
      </c>
      <c r="C149" s="21"/>
      <c r="D149" s="21" t="s">
        <v>722</v>
      </c>
      <c r="E149" s="13" t="s">
        <v>903</v>
      </c>
      <c r="F149" s="13" t="s">
        <v>2</v>
      </c>
      <c r="G149" s="21" t="s">
        <v>123</v>
      </c>
      <c r="H149" s="21" t="s">
        <v>53</v>
      </c>
      <c r="I149" s="13" t="s">
        <v>687</v>
      </c>
      <c r="J149" s="13" t="s">
        <v>688</v>
      </c>
      <c r="K149" s="160" t="s">
        <v>1763</v>
      </c>
      <c r="L149" s="24">
        <v>44802</v>
      </c>
      <c r="M149" s="24">
        <v>45018</v>
      </c>
      <c r="N149" s="24">
        <v>45021</v>
      </c>
      <c r="O149" s="48">
        <v>21803.117519871306</v>
      </c>
      <c r="P149" s="48">
        <f t="shared" si="8"/>
        <v>10901.558759935653</v>
      </c>
      <c r="Q149" s="53">
        <f t="shared" si="7"/>
        <v>0.5</v>
      </c>
      <c r="R149" s="24">
        <v>45127</v>
      </c>
      <c r="S149" s="13">
        <v>15905618</v>
      </c>
      <c r="T149" s="13" t="s">
        <v>823</v>
      </c>
      <c r="U149" s="13"/>
      <c r="V149" s="154" t="s">
        <v>1742</v>
      </c>
      <c r="W149" s="162" t="s">
        <v>1765</v>
      </c>
    </row>
    <row r="150" spans="1:23" customFormat="1" ht="35.15" customHeight="1">
      <c r="A150" s="15" t="s">
        <v>835</v>
      </c>
      <c r="B150" s="21" t="s">
        <v>91</v>
      </c>
      <c r="C150" s="21"/>
      <c r="D150" s="21" t="s">
        <v>723</v>
      </c>
      <c r="E150" s="13" t="s">
        <v>904</v>
      </c>
      <c r="F150" s="13" t="s">
        <v>2</v>
      </c>
      <c r="G150" s="21" t="s">
        <v>115</v>
      </c>
      <c r="H150" s="21" t="s">
        <v>53</v>
      </c>
      <c r="I150" s="13" t="s">
        <v>687</v>
      </c>
      <c r="J150" s="13" t="s">
        <v>688</v>
      </c>
      <c r="K150" s="160" t="s">
        <v>1763</v>
      </c>
      <c r="L150" s="24">
        <v>44796</v>
      </c>
      <c r="M150" s="24">
        <v>45018</v>
      </c>
      <c r="N150" s="24">
        <v>45021</v>
      </c>
      <c r="O150" s="48">
        <v>21134.109552422404</v>
      </c>
      <c r="P150" s="48">
        <f t="shared" si="8"/>
        <v>10567.054776211202</v>
      </c>
      <c r="Q150" s="53">
        <f t="shared" si="7"/>
        <v>0.5</v>
      </c>
      <c r="R150" s="24">
        <v>45127</v>
      </c>
      <c r="S150" s="13">
        <v>15905633</v>
      </c>
      <c r="T150" s="13" t="s">
        <v>823</v>
      </c>
      <c r="U150" s="13"/>
      <c r="V150" s="154" t="s">
        <v>1742</v>
      </c>
      <c r="W150" s="162" t="s">
        <v>1765</v>
      </c>
    </row>
    <row r="151" spans="1:23" customFormat="1" ht="35.15" customHeight="1">
      <c r="A151" s="15" t="s">
        <v>513</v>
      </c>
      <c r="B151" s="21" t="s">
        <v>459</v>
      </c>
      <c r="C151" s="21" t="s">
        <v>427</v>
      </c>
      <c r="D151" s="21" t="s">
        <v>724</v>
      </c>
      <c r="E151" s="13" t="s">
        <v>905</v>
      </c>
      <c r="F151" s="13" t="s">
        <v>2</v>
      </c>
      <c r="G151" s="21" t="s">
        <v>115</v>
      </c>
      <c r="H151" s="21" t="s">
        <v>3</v>
      </c>
      <c r="I151" s="13" t="s">
        <v>687</v>
      </c>
      <c r="J151" s="13" t="s">
        <v>688</v>
      </c>
      <c r="K151" s="160" t="s">
        <v>1763</v>
      </c>
      <c r="L151" s="24">
        <v>44806</v>
      </c>
      <c r="M151" s="24">
        <v>45018</v>
      </c>
      <c r="N151" s="24">
        <v>45021</v>
      </c>
      <c r="O151" s="48">
        <v>3126.0099523877107</v>
      </c>
      <c r="P151" s="48">
        <f t="shared" si="8"/>
        <v>1563.0049761938553</v>
      </c>
      <c r="Q151" s="53">
        <f t="shared" si="7"/>
        <v>0.5</v>
      </c>
      <c r="R151" s="24">
        <v>45127</v>
      </c>
      <c r="S151" s="13">
        <v>15905651</v>
      </c>
      <c r="T151" s="13" t="s">
        <v>823</v>
      </c>
      <c r="U151" s="13"/>
      <c r="V151" s="154" t="s">
        <v>1742</v>
      </c>
      <c r="W151" s="162" t="s">
        <v>1765</v>
      </c>
    </row>
    <row r="152" spans="1:23" customFormat="1" ht="35.15" customHeight="1">
      <c r="A152" s="15" t="s">
        <v>880</v>
      </c>
      <c r="B152" s="21" t="s">
        <v>725</v>
      </c>
      <c r="C152" s="21" t="s">
        <v>726</v>
      </c>
      <c r="D152" s="21" t="s">
        <v>727</v>
      </c>
      <c r="E152" s="13" t="s">
        <v>906</v>
      </c>
      <c r="F152" s="13" t="s">
        <v>2</v>
      </c>
      <c r="G152" s="21" t="s">
        <v>123</v>
      </c>
      <c r="H152" s="21" t="s">
        <v>3</v>
      </c>
      <c r="I152" s="13" t="s">
        <v>687</v>
      </c>
      <c r="J152" s="13" t="s">
        <v>688</v>
      </c>
      <c r="K152" s="160" t="s">
        <v>1763</v>
      </c>
      <c r="L152" s="24">
        <v>44807</v>
      </c>
      <c r="M152" s="24">
        <v>45018</v>
      </c>
      <c r="N152" s="24">
        <v>45021</v>
      </c>
      <c r="O152" s="48">
        <v>1994.9646341155687</v>
      </c>
      <c r="P152" s="48">
        <f t="shared" si="8"/>
        <v>997.48231705778437</v>
      </c>
      <c r="Q152" s="53">
        <f t="shared" si="7"/>
        <v>0.5</v>
      </c>
      <c r="R152" s="24">
        <v>45127</v>
      </c>
      <c r="S152" s="13">
        <v>15905870</v>
      </c>
      <c r="T152" s="13" t="s">
        <v>823</v>
      </c>
      <c r="U152" s="13"/>
      <c r="V152" s="154" t="s">
        <v>1742</v>
      </c>
      <c r="W152" s="162" t="s">
        <v>1765</v>
      </c>
    </row>
    <row r="153" spans="1:23" customFormat="1" ht="35.15" customHeight="1">
      <c r="A153" s="15" t="s">
        <v>836</v>
      </c>
      <c r="B153" s="21" t="s">
        <v>728</v>
      </c>
      <c r="C153" s="21"/>
      <c r="D153" s="21" t="s">
        <v>729</v>
      </c>
      <c r="E153" s="13" t="s">
        <v>907</v>
      </c>
      <c r="F153" s="13" t="s">
        <v>2</v>
      </c>
      <c r="G153" s="21" t="s">
        <v>115</v>
      </c>
      <c r="H153" s="21" t="s">
        <v>3</v>
      </c>
      <c r="I153" s="13" t="s">
        <v>687</v>
      </c>
      <c r="J153" s="13" t="s">
        <v>688</v>
      </c>
      <c r="K153" s="160" t="s">
        <v>1763</v>
      </c>
      <c r="L153" s="24">
        <v>44796</v>
      </c>
      <c r="M153" s="24">
        <v>45018</v>
      </c>
      <c r="N153" s="24">
        <v>45021</v>
      </c>
      <c r="O153" s="48">
        <v>6948.0358535200603</v>
      </c>
      <c r="P153" s="48">
        <f t="shared" si="8"/>
        <v>3474.0179267600302</v>
      </c>
      <c r="Q153" s="53">
        <f t="shared" si="7"/>
        <v>0.5</v>
      </c>
      <c r="R153" s="24">
        <v>45127</v>
      </c>
      <c r="S153" s="13">
        <v>15905873</v>
      </c>
      <c r="T153" s="13" t="s">
        <v>823</v>
      </c>
      <c r="U153" s="13"/>
      <c r="V153" s="154" t="s">
        <v>1742</v>
      </c>
      <c r="W153" s="162" t="s">
        <v>1765</v>
      </c>
    </row>
    <row r="154" spans="1:23" customFormat="1" ht="35.15" customHeight="1">
      <c r="A154" s="15" t="s">
        <v>837</v>
      </c>
      <c r="B154" s="21" t="s">
        <v>305</v>
      </c>
      <c r="C154" s="21" t="s">
        <v>306</v>
      </c>
      <c r="D154" s="21" t="s">
        <v>730</v>
      </c>
      <c r="E154" s="13" t="s">
        <v>908</v>
      </c>
      <c r="F154" s="13" t="s">
        <v>2</v>
      </c>
      <c r="G154" s="21" t="s">
        <v>115</v>
      </c>
      <c r="H154" s="21" t="s">
        <v>3</v>
      </c>
      <c r="I154" s="13" t="s">
        <v>687</v>
      </c>
      <c r="J154" s="13" t="s">
        <v>688</v>
      </c>
      <c r="K154" s="160" t="s">
        <v>1763</v>
      </c>
      <c r="L154" s="24">
        <v>44807</v>
      </c>
      <c r="M154" s="24">
        <v>45018</v>
      </c>
      <c r="N154" s="24">
        <v>45021</v>
      </c>
      <c r="O154" s="48">
        <v>3197.7023414080236</v>
      </c>
      <c r="P154" s="48">
        <f t="shared" si="8"/>
        <v>1598.8511707040118</v>
      </c>
      <c r="Q154" s="53">
        <f t="shared" si="7"/>
        <v>0.5</v>
      </c>
      <c r="R154" s="24">
        <v>45127</v>
      </c>
      <c r="S154" s="13">
        <v>15906088</v>
      </c>
      <c r="T154" s="13" t="s">
        <v>823</v>
      </c>
      <c r="U154" s="13"/>
      <c r="V154" s="154" t="s">
        <v>1742</v>
      </c>
      <c r="W154" s="162" t="s">
        <v>1765</v>
      </c>
    </row>
    <row r="155" spans="1:23" customFormat="1" ht="35.15" customHeight="1">
      <c r="A155" s="15" t="s">
        <v>838</v>
      </c>
      <c r="B155" s="21" t="s">
        <v>106</v>
      </c>
      <c r="C155" s="21"/>
      <c r="D155" s="21" t="s">
        <v>731</v>
      </c>
      <c r="E155" s="13" t="s">
        <v>909</v>
      </c>
      <c r="F155" s="13" t="s">
        <v>2</v>
      </c>
      <c r="G155" s="21" t="s">
        <v>123</v>
      </c>
      <c r="H155" s="21" t="s">
        <v>28</v>
      </c>
      <c r="I155" s="13" t="s">
        <v>687</v>
      </c>
      <c r="J155" s="13" t="s">
        <v>688</v>
      </c>
      <c r="K155" s="160" t="s">
        <v>1763</v>
      </c>
      <c r="L155" s="24">
        <v>44798</v>
      </c>
      <c r="M155" s="24">
        <v>45018</v>
      </c>
      <c r="N155" s="24">
        <v>45021</v>
      </c>
      <c r="O155" s="48">
        <v>18178.095609386826</v>
      </c>
      <c r="P155" s="48">
        <f t="shared" si="8"/>
        <v>9089.0478046934131</v>
      </c>
      <c r="Q155" s="53">
        <f t="shared" si="7"/>
        <v>0.5</v>
      </c>
      <c r="R155" s="24">
        <v>45127</v>
      </c>
      <c r="S155" s="13">
        <v>15906151</v>
      </c>
      <c r="T155" s="13" t="s">
        <v>823</v>
      </c>
      <c r="U155" s="13"/>
      <c r="V155" s="154" t="s">
        <v>1742</v>
      </c>
      <c r="W155" s="162" t="s">
        <v>1765</v>
      </c>
    </row>
    <row r="156" spans="1:23" customFormat="1" ht="35.15" customHeight="1">
      <c r="A156" s="15" t="s">
        <v>389</v>
      </c>
      <c r="B156" s="21" t="s">
        <v>444</v>
      </c>
      <c r="C156" s="21" t="s">
        <v>390</v>
      </c>
      <c r="D156" s="21" t="s">
        <v>732</v>
      </c>
      <c r="E156" s="13" t="s">
        <v>910</v>
      </c>
      <c r="F156" s="13" t="s">
        <v>2</v>
      </c>
      <c r="G156" s="21" t="s">
        <v>115</v>
      </c>
      <c r="H156" s="21" t="s">
        <v>3</v>
      </c>
      <c r="I156" s="13" t="s">
        <v>687</v>
      </c>
      <c r="J156" s="13" t="s">
        <v>688</v>
      </c>
      <c r="K156" s="160" t="s">
        <v>1763</v>
      </c>
      <c r="L156" s="24">
        <v>44806</v>
      </c>
      <c r="M156" s="24">
        <v>45018</v>
      </c>
      <c r="N156" s="24">
        <v>45021</v>
      </c>
      <c r="O156" s="48">
        <v>3392.0159348978041</v>
      </c>
      <c r="P156" s="48">
        <f t="shared" si="8"/>
        <v>1696.007967448902</v>
      </c>
      <c r="Q156" s="53">
        <f t="shared" si="7"/>
        <v>0.5</v>
      </c>
      <c r="R156" s="24">
        <v>45127</v>
      </c>
      <c r="S156" s="13">
        <v>15906157</v>
      </c>
      <c r="T156" s="13" t="s">
        <v>823</v>
      </c>
      <c r="U156" s="13"/>
      <c r="V156" s="154" t="s">
        <v>1742</v>
      </c>
      <c r="W156" s="162" t="s">
        <v>1765</v>
      </c>
    </row>
    <row r="157" spans="1:23" customFormat="1" ht="35.15" customHeight="1">
      <c r="A157" s="15" t="s">
        <v>839</v>
      </c>
      <c r="B157" s="21" t="s">
        <v>733</v>
      </c>
      <c r="C157" s="21" t="s">
        <v>734</v>
      </c>
      <c r="D157" s="21" t="s">
        <v>735</v>
      </c>
      <c r="E157" s="13" t="s">
        <v>911</v>
      </c>
      <c r="F157" s="13" t="s">
        <v>2</v>
      </c>
      <c r="G157" s="21" t="s">
        <v>115</v>
      </c>
      <c r="H157" s="21" t="s">
        <v>3</v>
      </c>
      <c r="I157" s="13" t="s">
        <v>687</v>
      </c>
      <c r="J157" s="13" t="s">
        <v>688</v>
      </c>
      <c r="K157" s="160" t="s">
        <v>1763</v>
      </c>
      <c r="L157" s="24">
        <v>44797</v>
      </c>
      <c r="M157" s="24">
        <v>45018</v>
      </c>
      <c r="N157" s="24">
        <v>45021</v>
      </c>
      <c r="O157" s="48">
        <v>3022.8699523877108</v>
      </c>
      <c r="P157" s="48">
        <f t="shared" si="8"/>
        <v>1511.4349761938554</v>
      </c>
      <c r="Q157" s="53">
        <f t="shared" si="7"/>
        <v>0.5</v>
      </c>
      <c r="R157" s="24">
        <v>45131</v>
      </c>
      <c r="S157" s="13">
        <v>15912221</v>
      </c>
      <c r="T157" s="13" t="s">
        <v>823</v>
      </c>
      <c r="U157" s="13"/>
      <c r="V157" s="154" t="s">
        <v>1742</v>
      </c>
      <c r="W157" s="162" t="s">
        <v>1765</v>
      </c>
    </row>
    <row r="158" spans="1:23" s="87" customFormat="1" ht="35.15" customHeight="1">
      <c r="A158" s="15" t="s">
        <v>840</v>
      </c>
      <c r="B158" s="21" t="s">
        <v>736</v>
      </c>
      <c r="C158" s="57"/>
      <c r="D158" s="21" t="s">
        <v>737</v>
      </c>
      <c r="E158" s="13" t="s">
        <v>912</v>
      </c>
      <c r="F158" s="56" t="s">
        <v>2</v>
      </c>
      <c r="G158" s="21" t="s">
        <v>115</v>
      </c>
      <c r="H158" s="57" t="s">
        <v>3</v>
      </c>
      <c r="I158" s="13" t="s">
        <v>687</v>
      </c>
      <c r="J158" s="13" t="s">
        <v>688</v>
      </c>
      <c r="K158" s="160" t="s">
        <v>1763</v>
      </c>
      <c r="L158" s="58">
        <v>44806</v>
      </c>
      <c r="M158" s="58">
        <v>45018</v>
      </c>
      <c r="N158" s="58">
        <v>45021</v>
      </c>
      <c r="O158" s="48">
        <v>3197.7023414080236</v>
      </c>
      <c r="P158" s="48">
        <f t="shared" si="8"/>
        <v>1598.8511707040118</v>
      </c>
      <c r="Q158" s="53">
        <f t="shared" si="7"/>
        <v>0.5</v>
      </c>
      <c r="R158" s="24">
        <v>45131</v>
      </c>
      <c r="S158" s="56">
        <v>15912303</v>
      </c>
      <c r="T158" s="13" t="s">
        <v>823</v>
      </c>
      <c r="U158" s="56"/>
      <c r="V158" s="154" t="s">
        <v>1742</v>
      </c>
      <c r="W158" s="162" t="s">
        <v>1765</v>
      </c>
    </row>
    <row r="159" spans="1:23" customFormat="1" ht="35.15" customHeight="1">
      <c r="A159" s="15" t="s">
        <v>841</v>
      </c>
      <c r="B159" s="21" t="s">
        <v>738</v>
      </c>
      <c r="C159" s="21"/>
      <c r="D159" s="21" t="s">
        <v>739</v>
      </c>
      <c r="E159" s="13" t="s">
        <v>913</v>
      </c>
      <c r="F159" s="13" t="s">
        <v>2</v>
      </c>
      <c r="G159" s="21" t="s">
        <v>602</v>
      </c>
      <c r="H159" s="21" t="s">
        <v>28</v>
      </c>
      <c r="I159" s="13" t="s">
        <v>687</v>
      </c>
      <c r="J159" s="13" t="s">
        <v>688</v>
      </c>
      <c r="K159" s="160" t="s">
        <v>1763</v>
      </c>
      <c r="L159" s="24">
        <v>44802</v>
      </c>
      <c r="M159" s="24">
        <v>45018</v>
      </c>
      <c r="N159" s="24">
        <v>45021</v>
      </c>
      <c r="O159" s="48">
        <v>9168.0478046934131</v>
      </c>
      <c r="P159" s="48">
        <f t="shared" si="8"/>
        <v>4584.0239023467066</v>
      </c>
      <c r="Q159" s="53">
        <f t="shared" si="7"/>
        <v>0.5</v>
      </c>
      <c r="R159" s="24">
        <v>45131</v>
      </c>
      <c r="S159" s="13">
        <v>15912333</v>
      </c>
      <c r="T159" s="13" t="s">
        <v>823</v>
      </c>
      <c r="U159" s="13"/>
      <c r="V159" s="154" t="s">
        <v>1742</v>
      </c>
      <c r="W159" s="162" t="s">
        <v>1765</v>
      </c>
    </row>
    <row r="160" spans="1:23" customFormat="1" ht="35.15" customHeight="1">
      <c r="A160" s="15" t="s">
        <v>843</v>
      </c>
      <c r="B160" s="21" t="s">
        <v>740</v>
      </c>
      <c r="C160" s="21" t="s">
        <v>842</v>
      </c>
      <c r="D160" s="21" t="s">
        <v>741</v>
      </c>
      <c r="E160" s="13" t="s">
        <v>914</v>
      </c>
      <c r="F160" s="13" t="s">
        <v>2</v>
      </c>
      <c r="G160" s="21" t="s">
        <v>115</v>
      </c>
      <c r="H160" s="21" t="s">
        <v>3</v>
      </c>
      <c r="I160" s="13" t="s">
        <v>687</v>
      </c>
      <c r="J160" s="13" t="s">
        <v>688</v>
      </c>
      <c r="K160" s="160" t="s">
        <v>1763</v>
      </c>
      <c r="L160" s="24">
        <v>44798</v>
      </c>
      <c r="M160" s="24">
        <v>45018</v>
      </c>
      <c r="N160" s="24">
        <v>45021</v>
      </c>
      <c r="O160" s="48">
        <v>6226.0318697956081</v>
      </c>
      <c r="P160" s="48">
        <f t="shared" si="8"/>
        <v>3113.0159348978041</v>
      </c>
      <c r="Q160" s="53">
        <f t="shared" si="7"/>
        <v>0.5</v>
      </c>
      <c r="R160" s="24">
        <v>45131</v>
      </c>
      <c r="S160" s="13">
        <v>15912344</v>
      </c>
      <c r="T160" s="13" t="s">
        <v>823</v>
      </c>
      <c r="U160" s="13"/>
      <c r="V160" s="154" t="s">
        <v>1742</v>
      </c>
      <c r="W160" s="162" t="s">
        <v>1765</v>
      </c>
    </row>
    <row r="161" spans="1:23" customFormat="1" ht="35.15" customHeight="1">
      <c r="A161" s="15" t="s">
        <v>505</v>
      </c>
      <c r="B161" s="21" t="s">
        <v>445</v>
      </c>
      <c r="C161" s="21"/>
      <c r="D161" s="21" t="s">
        <v>742</v>
      </c>
      <c r="E161" s="13" t="s">
        <v>915</v>
      </c>
      <c r="F161" s="13" t="s">
        <v>2</v>
      </c>
      <c r="G161" s="21" t="s">
        <v>115</v>
      </c>
      <c r="H161" s="21" t="s">
        <v>3</v>
      </c>
      <c r="I161" s="13" t="s">
        <v>687</v>
      </c>
      <c r="J161" s="13" t="s">
        <v>688</v>
      </c>
      <c r="K161" s="160" t="s">
        <v>1763</v>
      </c>
      <c r="L161" s="24">
        <v>44796</v>
      </c>
      <c r="M161" s="24">
        <v>45018</v>
      </c>
      <c r="N161" s="24">
        <v>45021</v>
      </c>
      <c r="O161" s="48">
        <v>10558.055772142316</v>
      </c>
      <c r="P161" s="48">
        <f t="shared" si="8"/>
        <v>5279.0278860711578</v>
      </c>
      <c r="Q161" s="53">
        <f t="shared" si="7"/>
        <v>0.5</v>
      </c>
      <c r="R161" s="24">
        <v>45131</v>
      </c>
      <c r="S161" s="13">
        <v>15912368</v>
      </c>
      <c r="T161" s="13" t="s">
        <v>823</v>
      </c>
      <c r="U161" s="13"/>
      <c r="V161" s="154" t="s">
        <v>1742</v>
      </c>
      <c r="W161" s="162" t="s">
        <v>1765</v>
      </c>
    </row>
    <row r="162" spans="1:23" customFormat="1" ht="35.15" customHeight="1">
      <c r="A162" s="15" t="s">
        <v>844</v>
      </c>
      <c r="B162" s="21" t="s">
        <v>65</v>
      </c>
      <c r="C162" s="21"/>
      <c r="D162" s="21" t="s">
        <v>743</v>
      </c>
      <c r="E162" s="13" t="s">
        <v>916</v>
      </c>
      <c r="F162" s="13" t="s">
        <v>2</v>
      </c>
      <c r="G162" s="21" t="s">
        <v>703</v>
      </c>
      <c r="H162" s="21" t="s">
        <v>53</v>
      </c>
      <c r="I162" s="13" t="s">
        <v>687</v>
      </c>
      <c r="J162" s="13" t="s">
        <v>688</v>
      </c>
      <c r="K162" s="160" t="s">
        <v>1763</v>
      </c>
      <c r="L162" s="24">
        <v>44798</v>
      </c>
      <c r="M162" s="24">
        <v>45018</v>
      </c>
      <c r="N162" s="24">
        <v>45021</v>
      </c>
      <c r="O162" s="48">
        <v>32846.175283875848</v>
      </c>
      <c r="P162" s="48">
        <f t="shared" si="8"/>
        <v>16423.087641937924</v>
      </c>
      <c r="Q162" s="53">
        <f t="shared" si="7"/>
        <v>0.5</v>
      </c>
      <c r="R162" s="24">
        <v>45131</v>
      </c>
      <c r="S162" s="13">
        <v>15912506</v>
      </c>
      <c r="T162" s="13" t="s">
        <v>823</v>
      </c>
      <c r="U162" s="13"/>
      <c r="V162" s="154" t="s">
        <v>1742</v>
      </c>
      <c r="W162" s="162" t="s">
        <v>1765</v>
      </c>
    </row>
    <row r="163" spans="1:23" customFormat="1" ht="35.15" customHeight="1">
      <c r="A163" s="15" t="s">
        <v>882</v>
      </c>
      <c r="B163" s="21" t="s">
        <v>744</v>
      </c>
      <c r="C163" s="21" t="s">
        <v>745</v>
      </c>
      <c r="D163" s="21" t="s">
        <v>746</v>
      </c>
      <c r="E163" s="13" t="s">
        <v>917</v>
      </c>
      <c r="F163" s="13" t="s">
        <v>2</v>
      </c>
      <c r="G163" s="21" t="s">
        <v>115</v>
      </c>
      <c r="H163" s="21" t="s">
        <v>3</v>
      </c>
      <c r="I163" s="13" t="s">
        <v>687</v>
      </c>
      <c r="J163" s="13" t="s">
        <v>688</v>
      </c>
      <c r="K163" s="160" t="s">
        <v>1763</v>
      </c>
      <c r="L163" s="24">
        <v>44802</v>
      </c>
      <c r="M163" s="24">
        <v>45018</v>
      </c>
      <c r="N163" s="24">
        <v>45021</v>
      </c>
      <c r="O163" s="48">
        <v>3197.7023414080236</v>
      </c>
      <c r="P163" s="48">
        <f t="shared" si="8"/>
        <v>1598.8511707040118</v>
      </c>
      <c r="Q163" s="53">
        <f t="shared" si="7"/>
        <v>0.5</v>
      </c>
      <c r="R163" s="24">
        <v>45131</v>
      </c>
      <c r="S163" s="13">
        <v>15912552</v>
      </c>
      <c r="T163" s="13" t="s">
        <v>823</v>
      </c>
      <c r="U163" s="13"/>
      <c r="V163" s="154" t="s">
        <v>1742</v>
      </c>
      <c r="W163" s="162" t="s">
        <v>1765</v>
      </c>
    </row>
    <row r="164" spans="1:23" customFormat="1" ht="35.15" customHeight="1">
      <c r="A164" s="15" t="s">
        <v>883</v>
      </c>
      <c r="B164" s="21" t="s">
        <v>747</v>
      </c>
      <c r="C164" s="21" t="s">
        <v>748</v>
      </c>
      <c r="D164" s="21" t="s">
        <v>749</v>
      </c>
      <c r="E164" s="13" t="s">
        <v>918</v>
      </c>
      <c r="F164" s="13" t="s">
        <v>2</v>
      </c>
      <c r="G164" s="21" t="s">
        <v>115</v>
      </c>
      <c r="H164" s="21" t="s">
        <v>3</v>
      </c>
      <c r="I164" s="13" t="s">
        <v>687</v>
      </c>
      <c r="J164" s="13" t="s">
        <v>688</v>
      </c>
      <c r="K164" s="160" t="s">
        <v>1763</v>
      </c>
      <c r="L164" s="24">
        <v>44809</v>
      </c>
      <c r="M164" s="24">
        <v>45018</v>
      </c>
      <c r="N164" s="24">
        <v>45021</v>
      </c>
      <c r="O164" s="48">
        <v>4613.5219104844809</v>
      </c>
      <c r="P164" s="48">
        <f t="shared" si="8"/>
        <v>2306.7609552422405</v>
      </c>
      <c r="Q164" s="53">
        <f t="shared" si="7"/>
        <v>0.5</v>
      </c>
      <c r="R164" s="24">
        <v>45131</v>
      </c>
      <c r="S164" s="13">
        <v>15912565</v>
      </c>
      <c r="T164" s="13" t="s">
        <v>823</v>
      </c>
      <c r="U164" s="13"/>
      <c r="V164" s="154" t="s">
        <v>1742</v>
      </c>
      <c r="W164" s="162" t="s">
        <v>1765</v>
      </c>
    </row>
    <row r="165" spans="1:23" customFormat="1" ht="35.15" customHeight="1">
      <c r="A165" s="15" t="s">
        <v>845</v>
      </c>
      <c r="B165" s="21" t="s">
        <v>750</v>
      </c>
      <c r="C165" s="21" t="s">
        <v>751</v>
      </c>
      <c r="D165" s="52" t="s">
        <v>1014</v>
      </c>
      <c r="E165" s="13" t="s">
        <v>919</v>
      </c>
      <c r="F165" s="13" t="s">
        <v>2</v>
      </c>
      <c r="G165" s="21" t="s">
        <v>115</v>
      </c>
      <c r="H165" s="21" t="s">
        <v>3</v>
      </c>
      <c r="I165" s="13" t="s">
        <v>687</v>
      </c>
      <c r="J165" s="13" t="s">
        <v>688</v>
      </c>
      <c r="K165" s="160" t="s">
        <v>1763</v>
      </c>
      <c r="L165" s="24">
        <v>44949</v>
      </c>
      <c r="M165" s="24">
        <v>45018</v>
      </c>
      <c r="N165" s="24">
        <v>45021</v>
      </c>
      <c r="O165" s="48">
        <v>7393.4718697956096</v>
      </c>
      <c r="P165" s="48">
        <f t="shared" si="8"/>
        <v>3696.7359348978048</v>
      </c>
      <c r="Q165" s="53">
        <f t="shared" si="7"/>
        <v>0.5</v>
      </c>
      <c r="R165" s="24">
        <v>45131</v>
      </c>
      <c r="S165" s="13">
        <v>15913793</v>
      </c>
      <c r="T165" s="13" t="s">
        <v>823</v>
      </c>
      <c r="U165" s="13"/>
      <c r="V165" s="154" t="s">
        <v>1742</v>
      </c>
      <c r="W165" s="162" t="s">
        <v>1765</v>
      </c>
    </row>
    <row r="166" spans="1:23" customFormat="1" ht="35.15" customHeight="1">
      <c r="A166" s="15" t="s">
        <v>846</v>
      </c>
      <c r="B166" s="21" t="s">
        <v>847</v>
      </c>
      <c r="C166" s="21" t="s">
        <v>752</v>
      </c>
      <c r="D166" s="21" t="s">
        <v>753</v>
      </c>
      <c r="E166" s="13" t="s">
        <v>920</v>
      </c>
      <c r="F166" s="13" t="s">
        <v>2</v>
      </c>
      <c r="G166" s="21" t="s">
        <v>115</v>
      </c>
      <c r="H166" s="21" t="s">
        <v>3</v>
      </c>
      <c r="I166" s="13" t="s">
        <v>687</v>
      </c>
      <c r="J166" s="13" t="s">
        <v>688</v>
      </c>
      <c r="K166" s="160" t="s">
        <v>1763</v>
      </c>
      <c r="L166" s="24">
        <v>44805</v>
      </c>
      <c r="M166" s="24">
        <v>45018</v>
      </c>
      <c r="N166" s="24">
        <v>45021</v>
      </c>
      <c r="O166" s="48">
        <v>7782.2018697956082</v>
      </c>
      <c r="P166" s="48">
        <f t="shared" si="8"/>
        <v>3891.1009348978041</v>
      </c>
      <c r="Q166" s="53">
        <f t="shared" si="7"/>
        <v>0.5</v>
      </c>
      <c r="R166" s="24">
        <v>45131</v>
      </c>
      <c r="S166" s="13">
        <v>15914767</v>
      </c>
      <c r="T166" s="13" t="s">
        <v>823</v>
      </c>
      <c r="U166" s="13"/>
      <c r="V166" s="154" t="s">
        <v>1742</v>
      </c>
      <c r="W166" s="162" t="s">
        <v>1765</v>
      </c>
    </row>
    <row r="167" spans="1:23" customFormat="1" ht="35.15" customHeight="1">
      <c r="A167" s="15" t="s">
        <v>848</v>
      </c>
      <c r="B167" s="21" t="s">
        <v>452</v>
      </c>
      <c r="C167" s="21"/>
      <c r="D167" s="21" t="s">
        <v>754</v>
      </c>
      <c r="E167" s="13" t="s">
        <v>921</v>
      </c>
      <c r="F167" s="13" t="s">
        <v>2</v>
      </c>
      <c r="G167" s="21" t="s">
        <v>115</v>
      </c>
      <c r="H167" s="21" t="s">
        <v>28</v>
      </c>
      <c r="I167" s="13" t="s">
        <v>687</v>
      </c>
      <c r="J167" s="13" t="s">
        <v>688</v>
      </c>
      <c r="K167" s="160" t="s">
        <v>1763</v>
      </c>
      <c r="L167" s="24">
        <v>44803</v>
      </c>
      <c r="M167" s="24">
        <v>45018</v>
      </c>
      <c r="N167" s="24">
        <v>45021</v>
      </c>
      <c r="O167" s="48">
        <v>9557.5497965556387</v>
      </c>
      <c r="P167" s="48">
        <f t="shared" si="8"/>
        <v>4778.7748982778194</v>
      </c>
      <c r="Q167" s="53">
        <f t="shared" si="7"/>
        <v>0.5</v>
      </c>
      <c r="R167" s="24">
        <v>45131</v>
      </c>
      <c r="S167" s="13">
        <v>15914777</v>
      </c>
      <c r="T167" s="13" t="s">
        <v>823</v>
      </c>
      <c r="U167" s="13"/>
      <c r="V167" s="154" t="s">
        <v>1742</v>
      </c>
      <c r="W167" s="162" t="s">
        <v>1765</v>
      </c>
    </row>
    <row r="168" spans="1:23" customFormat="1" ht="35.15" customHeight="1">
      <c r="A168" s="15" t="s">
        <v>850</v>
      </c>
      <c r="B168" s="21" t="s">
        <v>755</v>
      </c>
      <c r="C168" s="21" t="s">
        <v>849</v>
      </c>
      <c r="D168" s="21" t="s">
        <v>756</v>
      </c>
      <c r="E168" s="13" t="s">
        <v>922</v>
      </c>
      <c r="F168" s="13" t="s">
        <v>2</v>
      </c>
      <c r="G168" s="21" t="s">
        <v>115</v>
      </c>
      <c r="H168" s="21" t="s">
        <v>3</v>
      </c>
      <c r="I168" s="13" t="s">
        <v>687</v>
      </c>
      <c r="J168" s="13" t="s">
        <v>688</v>
      </c>
      <c r="K168" s="160" t="s">
        <v>1763</v>
      </c>
      <c r="L168" s="24">
        <v>44805</v>
      </c>
      <c r="M168" s="24">
        <v>45018</v>
      </c>
      <c r="N168" s="24">
        <v>45021</v>
      </c>
      <c r="O168" s="48">
        <v>3338.0159348978041</v>
      </c>
      <c r="P168" s="48">
        <f t="shared" si="8"/>
        <v>1669.007967448902</v>
      </c>
      <c r="Q168" s="53">
        <f t="shared" si="7"/>
        <v>0.5</v>
      </c>
      <c r="R168" s="24">
        <v>45131</v>
      </c>
      <c r="S168" s="13">
        <v>15914919</v>
      </c>
      <c r="T168" s="13" t="s">
        <v>823</v>
      </c>
      <c r="U168" s="13"/>
      <c r="V168" s="154" t="s">
        <v>1742</v>
      </c>
      <c r="W168" s="162" t="s">
        <v>1765</v>
      </c>
    </row>
    <row r="169" spans="1:23" customFormat="1" ht="35.15" customHeight="1">
      <c r="A169" s="15" t="s">
        <v>851</v>
      </c>
      <c r="B169" s="21" t="s">
        <v>94</v>
      </c>
      <c r="C169" s="21" t="s">
        <v>757</v>
      </c>
      <c r="D169" s="21" t="s">
        <v>758</v>
      </c>
      <c r="E169" s="13" t="s">
        <v>923</v>
      </c>
      <c r="F169" s="13" t="s">
        <v>2</v>
      </c>
      <c r="G169" s="21" t="s">
        <v>115</v>
      </c>
      <c r="H169" s="21" t="s">
        <v>3</v>
      </c>
      <c r="I169" s="13" t="s">
        <v>687</v>
      </c>
      <c r="J169" s="13" t="s">
        <v>688</v>
      </c>
      <c r="K169" s="160" t="s">
        <v>1763</v>
      </c>
      <c r="L169" s="24">
        <v>44809</v>
      </c>
      <c r="M169" s="24">
        <v>45018</v>
      </c>
      <c r="N169" s="24">
        <v>45021</v>
      </c>
      <c r="O169" s="48">
        <v>3630.305934897804</v>
      </c>
      <c r="P169" s="48">
        <f t="shared" si="8"/>
        <v>1815.152967448902</v>
      </c>
      <c r="Q169" s="53">
        <f t="shared" si="7"/>
        <v>0.5</v>
      </c>
      <c r="R169" s="24">
        <v>45131</v>
      </c>
      <c r="S169" s="13">
        <v>15914927</v>
      </c>
      <c r="T169" s="13" t="s">
        <v>823</v>
      </c>
      <c r="U169" s="13"/>
      <c r="V169" s="154" t="s">
        <v>1742</v>
      </c>
      <c r="W169" s="162" t="s">
        <v>1765</v>
      </c>
    </row>
    <row r="170" spans="1:23" customFormat="1" ht="35.15" customHeight="1">
      <c r="A170" s="15" t="s">
        <v>852</v>
      </c>
      <c r="B170" s="21" t="s">
        <v>266</v>
      </c>
      <c r="C170" s="21"/>
      <c r="D170" s="21" t="s">
        <v>759</v>
      </c>
      <c r="E170" s="13" t="s">
        <v>924</v>
      </c>
      <c r="F170" s="13" t="s">
        <v>2</v>
      </c>
      <c r="G170" s="21" t="s">
        <v>115</v>
      </c>
      <c r="H170" s="21" t="s">
        <v>28</v>
      </c>
      <c r="I170" s="13" t="s">
        <v>687</v>
      </c>
      <c r="J170" s="13" t="s">
        <v>688</v>
      </c>
      <c r="K170" s="160" t="s">
        <v>1763</v>
      </c>
      <c r="L170" s="24">
        <v>44809</v>
      </c>
      <c r="M170" s="24">
        <v>45018</v>
      </c>
      <c r="N170" s="24">
        <v>45021</v>
      </c>
      <c r="O170" s="48">
        <v>9114.0478046934131</v>
      </c>
      <c r="P170" s="48">
        <f t="shared" si="8"/>
        <v>4557.0239023467066</v>
      </c>
      <c r="Q170" s="53">
        <f t="shared" si="7"/>
        <v>0.5</v>
      </c>
      <c r="R170" s="24">
        <v>45131</v>
      </c>
      <c r="S170" s="13">
        <v>15914993</v>
      </c>
      <c r="T170" s="13" t="s">
        <v>823</v>
      </c>
      <c r="U170" s="13"/>
      <c r="V170" s="154" t="s">
        <v>1742</v>
      </c>
      <c r="W170" s="162" t="s">
        <v>1765</v>
      </c>
    </row>
    <row r="171" spans="1:23" customFormat="1" ht="35.15" customHeight="1">
      <c r="A171" s="15" t="s">
        <v>853</v>
      </c>
      <c r="B171" s="21" t="s">
        <v>78</v>
      </c>
      <c r="C171" s="21"/>
      <c r="D171" s="21" t="s">
        <v>760</v>
      </c>
      <c r="E171" s="13" t="s">
        <v>925</v>
      </c>
      <c r="F171" s="13" t="s">
        <v>2</v>
      </c>
      <c r="G171" s="21" t="s">
        <v>703</v>
      </c>
      <c r="H171" s="21" t="s">
        <v>28</v>
      </c>
      <c r="I171" s="13" t="s">
        <v>687</v>
      </c>
      <c r="J171" s="13" t="s">
        <v>688</v>
      </c>
      <c r="K171" s="160" t="s">
        <v>1763</v>
      </c>
      <c r="L171" s="24">
        <v>44797</v>
      </c>
      <c r="M171" s="24">
        <v>45018</v>
      </c>
      <c r="N171" s="24">
        <v>45021</v>
      </c>
      <c r="O171" s="48">
        <v>13500.071707040121</v>
      </c>
      <c r="P171" s="48">
        <f t="shared" si="8"/>
        <v>6750.0358535200603</v>
      </c>
      <c r="Q171" s="53">
        <f t="shared" si="7"/>
        <v>0.5</v>
      </c>
      <c r="R171" s="24">
        <v>45131</v>
      </c>
      <c r="S171" s="13">
        <v>15915085</v>
      </c>
      <c r="T171" s="13" t="s">
        <v>823</v>
      </c>
      <c r="U171" s="13"/>
      <c r="V171" s="154" t="s">
        <v>1742</v>
      </c>
      <c r="W171" s="162" t="s">
        <v>1765</v>
      </c>
    </row>
    <row r="172" spans="1:23" customFormat="1" ht="35.15" customHeight="1">
      <c r="A172" s="15" t="s">
        <v>854</v>
      </c>
      <c r="B172" s="21" t="s">
        <v>761</v>
      </c>
      <c r="C172" s="21" t="s">
        <v>762</v>
      </c>
      <c r="D172" s="21" t="s">
        <v>763</v>
      </c>
      <c r="E172" s="13" t="s">
        <v>926</v>
      </c>
      <c r="F172" s="13" t="s">
        <v>2</v>
      </c>
      <c r="G172" s="21" t="s">
        <v>115</v>
      </c>
      <c r="H172" s="21" t="s">
        <v>3</v>
      </c>
      <c r="I172" s="13" t="s">
        <v>687</v>
      </c>
      <c r="J172" s="13" t="s">
        <v>688</v>
      </c>
      <c r="K172" s="160" t="s">
        <v>1763</v>
      </c>
      <c r="L172" s="24">
        <v>44806</v>
      </c>
      <c r="M172" s="24">
        <v>45018</v>
      </c>
      <c r="N172" s="24">
        <v>45021</v>
      </c>
      <c r="O172" s="48">
        <v>2268.5099593111277</v>
      </c>
      <c r="P172" s="48">
        <f t="shared" si="8"/>
        <v>1134.2549796555638</v>
      </c>
      <c r="Q172" s="53">
        <f t="shared" si="7"/>
        <v>0.5</v>
      </c>
      <c r="R172" s="24">
        <v>45131</v>
      </c>
      <c r="S172" s="13">
        <v>15915243</v>
      </c>
      <c r="T172" s="13" t="s">
        <v>823</v>
      </c>
      <c r="U172" s="13"/>
      <c r="V172" s="154" t="s">
        <v>1742</v>
      </c>
      <c r="W172" s="162" t="s">
        <v>1765</v>
      </c>
    </row>
    <row r="173" spans="1:23" customFormat="1" ht="35.15" customHeight="1">
      <c r="A173" s="15" t="s">
        <v>855</v>
      </c>
      <c r="B173" s="21" t="s">
        <v>764</v>
      </c>
      <c r="C173" s="52" t="s">
        <v>1015</v>
      </c>
      <c r="D173" s="21" t="s">
        <v>765</v>
      </c>
      <c r="E173" s="13" t="s">
        <v>927</v>
      </c>
      <c r="F173" s="13" t="s">
        <v>2</v>
      </c>
      <c r="G173" s="21" t="s">
        <v>115</v>
      </c>
      <c r="H173" s="21" t="s">
        <v>3</v>
      </c>
      <c r="I173" s="13" t="s">
        <v>687</v>
      </c>
      <c r="J173" s="13" t="s">
        <v>688</v>
      </c>
      <c r="K173" s="160" t="s">
        <v>1763</v>
      </c>
      <c r="L173" s="24">
        <v>44809</v>
      </c>
      <c r="M173" s="24">
        <v>45018</v>
      </c>
      <c r="N173" s="24">
        <v>45021</v>
      </c>
      <c r="O173" s="48">
        <v>1994.9646341155687</v>
      </c>
      <c r="P173" s="48">
        <f t="shared" si="8"/>
        <v>997.48231705778437</v>
      </c>
      <c r="Q173" s="53">
        <f t="shared" si="7"/>
        <v>0.5</v>
      </c>
      <c r="R173" s="24">
        <v>45131</v>
      </c>
      <c r="S173" s="13">
        <v>15915261</v>
      </c>
      <c r="T173" s="13" t="s">
        <v>823</v>
      </c>
      <c r="U173" s="13"/>
      <c r="V173" s="154" t="s">
        <v>1742</v>
      </c>
      <c r="W173" s="162" t="s">
        <v>1765</v>
      </c>
    </row>
    <row r="174" spans="1:23" customFormat="1" ht="35.15" customHeight="1">
      <c r="A174" s="15" t="s">
        <v>856</v>
      </c>
      <c r="B174" s="21" t="s">
        <v>462</v>
      </c>
      <c r="C174" s="21"/>
      <c r="D174" s="21" t="s">
        <v>767</v>
      </c>
      <c r="E174" s="13" t="s">
        <v>928</v>
      </c>
      <c r="F174" s="13" t="s">
        <v>2</v>
      </c>
      <c r="G174" s="21" t="s">
        <v>115</v>
      </c>
      <c r="H174" s="21" t="s">
        <v>28</v>
      </c>
      <c r="I174" s="13" t="s">
        <v>687</v>
      </c>
      <c r="J174" s="13" t="s">
        <v>688</v>
      </c>
      <c r="K174" s="160" t="s">
        <v>1763</v>
      </c>
      <c r="L174" s="24">
        <v>44796</v>
      </c>
      <c r="M174" s="24">
        <v>45018</v>
      </c>
      <c r="N174" s="24">
        <v>45021</v>
      </c>
      <c r="O174" s="48">
        <v>7043.0358535200603</v>
      </c>
      <c r="P174" s="48">
        <f t="shared" si="8"/>
        <v>3521.5179267600302</v>
      </c>
      <c r="Q174" s="53">
        <f t="shared" ref="Q174:Q215" si="9">P174/O174</f>
        <v>0.5</v>
      </c>
      <c r="R174" s="24">
        <v>45131</v>
      </c>
      <c r="S174" s="13">
        <v>15915304</v>
      </c>
      <c r="T174" s="13" t="s">
        <v>823</v>
      </c>
      <c r="U174" s="13"/>
      <c r="V174" s="154" t="s">
        <v>1742</v>
      </c>
      <c r="W174" s="162" t="s">
        <v>1765</v>
      </c>
    </row>
    <row r="175" spans="1:23" customFormat="1" ht="35.15" customHeight="1">
      <c r="A175" s="15" t="s">
        <v>857</v>
      </c>
      <c r="B175" s="21" t="s">
        <v>768</v>
      </c>
      <c r="C175" s="21" t="s">
        <v>769</v>
      </c>
      <c r="D175" s="21" t="s">
        <v>770</v>
      </c>
      <c r="E175" s="13" t="s">
        <v>929</v>
      </c>
      <c r="F175" s="13" t="s">
        <v>2</v>
      </c>
      <c r="G175" s="21" t="s">
        <v>115</v>
      </c>
      <c r="H175" s="21" t="s">
        <v>3</v>
      </c>
      <c r="I175" s="13" t="s">
        <v>687</v>
      </c>
      <c r="J175" s="13" t="s">
        <v>688</v>
      </c>
      <c r="K175" s="160" t="s">
        <v>1763</v>
      </c>
      <c r="L175" s="24">
        <v>44809</v>
      </c>
      <c r="M175" s="24">
        <v>45018</v>
      </c>
      <c r="N175" s="24">
        <v>45021</v>
      </c>
      <c r="O175" s="48">
        <v>3338.0159348978041</v>
      </c>
      <c r="P175" s="48">
        <f t="shared" si="8"/>
        <v>1669.007967448902</v>
      </c>
      <c r="Q175" s="53">
        <f t="shared" si="9"/>
        <v>0.5</v>
      </c>
      <c r="R175" s="24">
        <v>45131</v>
      </c>
      <c r="S175" s="13">
        <v>15915314</v>
      </c>
      <c r="T175" s="13" t="s">
        <v>823</v>
      </c>
      <c r="U175" s="13"/>
      <c r="V175" s="154" t="s">
        <v>1742</v>
      </c>
      <c r="W175" s="162" t="s">
        <v>1765</v>
      </c>
    </row>
    <row r="176" spans="1:23" customFormat="1" ht="35.15" customHeight="1">
      <c r="A176" s="15" t="s">
        <v>858</v>
      </c>
      <c r="B176" s="21" t="s">
        <v>771</v>
      </c>
      <c r="C176" s="21"/>
      <c r="D176" s="21" t="s">
        <v>772</v>
      </c>
      <c r="E176" s="13" t="s">
        <v>930</v>
      </c>
      <c r="F176" s="13" t="s">
        <v>2</v>
      </c>
      <c r="G176" s="21" t="s">
        <v>123</v>
      </c>
      <c r="H176" s="21" t="s">
        <v>28</v>
      </c>
      <c r="I176" s="13" t="s">
        <v>687</v>
      </c>
      <c r="J176" s="13" t="s">
        <v>688</v>
      </c>
      <c r="K176" s="160" t="s">
        <v>1763</v>
      </c>
      <c r="L176" s="24">
        <v>44809</v>
      </c>
      <c r="M176" s="24">
        <v>45018</v>
      </c>
      <c r="N176" s="24">
        <v>45021</v>
      </c>
      <c r="O176" s="48">
        <v>4817.0239023467066</v>
      </c>
      <c r="P176" s="48">
        <f t="shared" si="8"/>
        <v>2408.5119511733533</v>
      </c>
      <c r="Q176" s="53">
        <f t="shared" si="9"/>
        <v>0.5</v>
      </c>
      <c r="R176" s="24">
        <v>45131</v>
      </c>
      <c r="S176" s="13">
        <v>15915363</v>
      </c>
      <c r="T176" s="13" t="s">
        <v>823</v>
      </c>
      <c r="U176" s="13"/>
      <c r="V176" s="154" t="s">
        <v>1742</v>
      </c>
      <c r="W176" s="162" t="s">
        <v>1765</v>
      </c>
    </row>
    <row r="177" spans="1:23" customFormat="1" ht="35.15" customHeight="1">
      <c r="A177" s="15" t="s">
        <v>859</v>
      </c>
      <c r="B177" s="21" t="s">
        <v>773</v>
      </c>
      <c r="C177" s="21"/>
      <c r="D177" s="21" t="s">
        <v>774</v>
      </c>
      <c r="E177" s="13" t="s">
        <v>931</v>
      </c>
      <c r="F177" s="13" t="s">
        <v>2</v>
      </c>
      <c r="G177" s="21" t="s">
        <v>115</v>
      </c>
      <c r="H177" s="21" t="s">
        <v>3</v>
      </c>
      <c r="I177" s="13" t="s">
        <v>687</v>
      </c>
      <c r="J177" s="13" t="s">
        <v>688</v>
      </c>
      <c r="K177" s="160" t="s">
        <v>1763</v>
      </c>
      <c r="L177" s="24">
        <v>44800</v>
      </c>
      <c r="M177" s="24">
        <v>45018</v>
      </c>
      <c r="N177" s="24">
        <v>45021</v>
      </c>
      <c r="O177" s="48">
        <v>4262.2379267600299</v>
      </c>
      <c r="P177" s="48">
        <f t="shared" si="8"/>
        <v>2131.118963380015</v>
      </c>
      <c r="Q177" s="53">
        <f t="shared" si="9"/>
        <v>0.5</v>
      </c>
      <c r="R177" s="24">
        <v>45131</v>
      </c>
      <c r="S177" s="13">
        <v>15915423</v>
      </c>
      <c r="T177" s="13" t="s">
        <v>823</v>
      </c>
      <c r="U177" s="13"/>
      <c r="V177" s="154" t="s">
        <v>1742</v>
      </c>
      <c r="W177" s="162" t="s">
        <v>1765</v>
      </c>
    </row>
    <row r="178" spans="1:23" customFormat="1" ht="35.15" customHeight="1">
      <c r="A178" s="15" t="s">
        <v>860</v>
      </c>
      <c r="B178" s="21" t="s">
        <v>778</v>
      </c>
      <c r="C178" s="21" t="s">
        <v>779</v>
      </c>
      <c r="D178" s="21" t="s">
        <v>780</v>
      </c>
      <c r="E178" s="13" t="s">
        <v>932</v>
      </c>
      <c r="F178" s="13" t="s">
        <v>2</v>
      </c>
      <c r="G178" s="21" t="s">
        <v>115</v>
      </c>
      <c r="H178" s="21" t="s">
        <v>3</v>
      </c>
      <c r="I178" s="13" t="s">
        <v>687</v>
      </c>
      <c r="J178" s="13" t="s">
        <v>688</v>
      </c>
      <c r="K178" s="160" t="s">
        <v>1763</v>
      </c>
      <c r="L178" s="24">
        <v>44798</v>
      </c>
      <c r="M178" s="24">
        <v>45018</v>
      </c>
      <c r="N178" s="24">
        <v>45021</v>
      </c>
      <c r="O178" s="48">
        <v>2268.5099593111277</v>
      </c>
      <c r="P178" s="48">
        <f t="shared" si="8"/>
        <v>1134.2549796555638</v>
      </c>
      <c r="Q178" s="53">
        <f t="shared" si="9"/>
        <v>0.5</v>
      </c>
      <c r="R178" s="24">
        <v>45132</v>
      </c>
      <c r="S178" s="13">
        <v>15916880</v>
      </c>
      <c r="T178" s="13" t="s">
        <v>823</v>
      </c>
      <c r="U178" s="13"/>
      <c r="V178" s="154" t="s">
        <v>1742</v>
      </c>
      <c r="W178" s="162" t="s">
        <v>1765</v>
      </c>
    </row>
    <row r="179" spans="1:23" customFormat="1" ht="35.15" customHeight="1">
      <c r="A179" s="15" t="s">
        <v>861</v>
      </c>
      <c r="B179" s="21" t="s">
        <v>781</v>
      </c>
      <c r="C179" s="21" t="s">
        <v>782</v>
      </c>
      <c r="D179" s="21" t="s">
        <v>783</v>
      </c>
      <c r="E179" s="13" t="s">
        <v>933</v>
      </c>
      <c r="F179" s="13" t="s">
        <v>2</v>
      </c>
      <c r="G179" s="21" t="s">
        <v>115</v>
      </c>
      <c r="H179" s="21" t="s">
        <v>3</v>
      </c>
      <c r="I179" s="13" t="s">
        <v>687</v>
      </c>
      <c r="J179" s="13" t="s">
        <v>688</v>
      </c>
      <c r="K179" s="160" t="s">
        <v>1763</v>
      </c>
      <c r="L179" s="24">
        <v>44805</v>
      </c>
      <c r="M179" s="24">
        <v>45018</v>
      </c>
      <c r="N179" s="24">
        <v>45021</v>
      </c>
      <c r="O179" s="48">
        <v>2268.5099593111277</v>
      </c>
      <c r="P179" s="48">
        <f t="shared" si="8"/>
        <v>1134.2549796555638</v>
      </c>
      <c r="Q179" s="53">
        <f t="shared" si="9"/>
        <v>0.5</v>
      </c>
      <c r="R179" s="24">
        <v>45132</v>
      </c>
      <c r="S179" s="13">
        <v>15917000</v>
      </c>
      <c r="T179" s="13" t="s">
        <v>823</v>
      </c>
      <c r="U179" s="13"/>
      <c r="V179" s="154" t="s">
        <v>1742</v>
      </c>
      <c r="W179" s="162" t="s">
        <v>1765</v>
      </c>
    </row>
    <row r="180" spans="1:23" customFormat="1" ht="35.15" customHeight="1">
      <c r="A180" s="15" t="s">
        <v>862</v>
      </c>
      <c r="B180" s="21" t="s">
        <v>784</v>
      </c>
      <c r="C180" s="21" t="s">
        <v>785</v>
      </c>
      <c r="D180" s="21" t="s">
        <v>786</v>
      </c>
      <c r="E180" s="13" t="s">
        <v>934</v>
      </c>
      <c r="F180" s="13" t="s">
        <v>2</v>
      </c>
      <c r="G180" s="21" t="s">
        <v>115</v>
      </c>
      <c r="H180" s="21" t="s">
        <v>3</v>
      </c>
      <c r="I180" s="13" t="s">
        <v>687</v>
      </c>
      <c r="J180" s="13" t="s">
        <v>688</v>
      </c>
      <c r="K180" s="160" t="s">
        <v>1763</v>
      </c>
      <c r="L180" s="24" t="s">
        <v>935</v>
      </c>
      <c r="M180" s="24">
        <v>45018</v>
      </c>
      <c r="N180" s="24">
        <v>45021</v>
      </c>
      <c r="O180" s="48">
        <v>3338.0159348978041</v>
      </c>
      <c r="P180" s="48">
        <f t="shared" si="8"/>
        <v>1669.007967448902</v>
      </c>
      <c r="Q180" s="53">
        <f t="shared" si="9"/>
        <v>0.5</v>
      </c>
      <c r="R180" s="24">
        <v>45132</v>
      </c>
      <c r="S180" s="13">
        <v>15917606</v>
      </c>
      <c r="T180" s="13" t="s">
        <v>823</v>
      </c>
      <c r="U180" s="13"/>
      <c r="V180" s="154" t="s">
        <v>1742</v>
      </c>
      <c r="W180" s="162" t="s">
        <v>1765</v>
      </c>
    </row>
    <row r="181" spans="1:23" customFormat="1" ht="35.15" customHeight="1">
      <c r="A181" s="15" t="s">
        <v>863</v>
      </c>
      <c r="B181" s="21" t="s">
        <v>441</v>
      </c>
      <c r="C181" s="21"/>
      <c r="D181" s="21" t="s">
        <v>787</v>
      </c>
      <c r="E181" s="13" t="s">
        <v>936</v>
      </c>
      <c r="F181" s="13" t="s">
        <v>2</v>
      </c>
      <c r="G181" s="21" t="s">
        <v>788</v>
      </c>
      <c r="H181" s="21" t="s">
        <v>3</v>
      </c>
      <c r="I181" s="13" t="s">
        <v>687</v>
      </c>
      <c r="J181" s="13" t="s">
        <v>688</v>
      </c>
      <c r="K181" s="160" t="s">
        <v>1763</v>
      </c>
      <c r="L181" s="24" t="s">
        <v>29</v>
      </c>
      <c r="M181" s="24">
        <v>45018</v>
      </c>
      <c r="N181" s="24">
        <v>45021</v>
      </c>
      <c r="O181" s="48">
        <v>4204.3899186222552</v>
      </c>
      <c r="P181" s="48">
        <f t="shared" si="8"/>
        <v>2102.1949593111276</v>
      </c>
      <c r="Q181" s="53">
        <f t="shared" si="9"/>
        <v>0.5</v>
      </c>
      <c r="R181" s="24">
        <v>45132</v>
      </c>
      <c r="S181" s="13">
        <v>15917992</v>
      </c>
      <c r="T181" s="13" t="s">
        <v>823</v>
      </c>
      <c r="U181" s="13"/>
      <c r="V181" s="154" t="s">
        <v>1742</v>
      </c>
      <c r="W181" s="162" t="s">
        <v>1765</v>
      </c>
    </row>
    <row r="182" spans="1:23" customFormat="1" ht="35.15" customHeight="1">
      <c r="A182" s="15" t="s">
        <v>864</v>
      </c>
      <c r="B182" s="21" t="s">
        <v>58</v>
      </c>
      <c r="C182" s="21"/>
      <c r="D182" s="21" t="s">
        <v>789</v>
      </c>
      <c r="E182" s="13" t="s">
        <v>937</v>
      </c>
      <c r="F182" s="13" t="s">
        <v>2</v>
      </c>
      <c r="G182" s="21" t="s">
        <v>115</v>
      </c>
      <c r="H182" s="21" t="s">
        <v>28</v>
      </c>
      <c r="I182" s="13" t="s">
        <v>687</v>
      </c>
      <c r="J182" s="13" t="s">
        <v>688</v>
      </c>
      <c r="K182" s="160" t="s">
        <v>1763</v>
      </c>
      <c r="L182" s="24">
        <v>44796</v>
      </c>
      <c r="M182" s="24">
        <v>45018</v>
      </c>
      <c r="N182" s="24">
        <v>45021</v>
      </c>
      <c r="O182" s="48">
        <v>6650.3818697956085</v>
      </c>
      <c r="P182" s="48">
        <f t="shared" si="8"/>
        <v>3325.1909348978043</v>
      </c>
      <c r="Q182" s="53">
        <f t="shared" si="9"/>
        <v>0.5</v>
      </c>
      <c r="R182" s="24">
        <v>45132</v>
      </c>
      <c r="S182" s="13">
        <v>15918040</v>
      </c>
      <c r="T182" s="13" t="s">
        <v>823</v>
      </c>
      <c r="U182" s="13"/>
      <c r="V182" s="154" t="s">
        <v>1742</v>
      </c>
      <c r="W182" s="162" t="s">
        <v>1765</v>
      </c>
    </row>
    <row r="183" spans="1:23" customFormat="1" ht="35.15" customHeight="1">
      <c r="A183" s="15" t="s">
        <v>865</v>
      </c>
      <c r="B183" s="21" t="s">
        <v>790</v>
      </c>
      <c r="C183" s="21"/>
      <c r="D183" s="21" t="s">
        <v>791</v>
      </c>
      <c r="E183" s="13" t="s">
        <v>938</v>
      </c>
      <c r="F183" s="13" t="s">
        <v>2</v>
      </c>
      <c r="G183" s="21" t="s">
        <v>703</v>
      </c>
      <c r="H183" s="21" t="s">
        <v>28</v>
      </c>
      <c r="I183" s="13" t="s">
        <v>687</v>
      </c>
      <c r="J183" s="13" t="s">
        <v>688</v>
      </c>
      <c r="K183" s="160" t="s">
        <v>1763</v>
      </c>
      <c r="L183" s="24">
        <v>44796</v>
      </c>
      <c r="M183" s="24">
        <v>45018</v>
      </c>
      <c r="N183" s="24">
        <v>45021</v>
      </c>
      <c r="O183" s="48">
        <v>16862.089633800151</v>
      </c>
      <c r="P183" s="48">
        <f t="shared" si="8"/>
        <v>8431.0448169000756</v>
      </c>
      <c r="Q183" s="53">
        <f t="shared" si="9"/>
        <v>0.5</v>
      </c>
      <c r="R183" s="24">
        <v>45132</v>
      </c>
      <c r="S183" s="13">
        <v>15918218</v>
      </c>
      <c r="T183" s="13" t="s">
        <v>823</v>
      </c>
      <c r="U183" s="13"/>
      <c r="V183" s="154" t="s">
        <v>1742</v>
      </c>
      <c r="W183" s="162" t="s">
        <v>1765</v>
      </c>
    </row>
    <row r="184" spans="1:23" customFormat="1" ht="35.15" customHeight="1">
      <c r="A184" s="15" t="s">
        <v>866</v>
      </c>
      <c r="B184" s="21" t="s">
        <v>792</v>
      </c>
      <c r="C184" s="21" t="s">
        <v>793</v>
      </c>
      <c r="D184" s="21" t="s">
        <v>794</v>
      </c>
      <c r="E184" s="13" t="s">
        <v>939</v>
      </c>
      <c r="F184" s="13" t="s">
        <v>2</v>
      </c>
      <c r="G184" s="21" t="s">
        <v>115</v>
      </c>
      <c r="H184" s="21" t="s">
        <v>3</v>
      </c>
      <c r="I184" s="13" t="s">
        <v>687</v>
      </c>
      <c r="J184" s="13" t="s">
        <v>688</v>
      </c>
      <c r="K184" s="160" t="s">
        <v>1763</v>
      </c>
      <c r="L184" s="24">
        <v>44805</v>
      </c>
      <c r="M184" s="24">
        <v>45018</v>
      </c>
      <c r="N184" s="24">
        <v>45021</v>
      </c>
      <c r="O184" s="48">
        <v>7348.4718697956087</v>
      </c>
      <c r="P184" s="48">
        <f t="shared" si="8"/>
        <v>3674.2359348978043</v>
      </c>
      <c r="Q184" s="53">
        <f t="shared" si="9"/>
        <v>0.5</v>
      </c>
      <c r="R184" s="24">
        <v>45132</v>
      </c>
      <c r="S184" s="13">
        <v>15918273</v>
      </c>
      <c r="T184" s="13" t="s">
        <v>823</v>
      </c>
      <c r="U184" s="13"/>
      <c r="V184" s="154" t="s">
        <v>1742</v>
      </c>
      <c r="W184" s="162" t="s">
        <v>1765</v>
      </c>
    </row>
    <row r="185" spans="1:23" customFormat="1" ht="35.15" customHeight="1">
      <c r="A185" s="15" t="s">
        <v>867</v>
      </c>
      <c r="B185" s="21" t="s">
        <v>795</v>
      </c>
      <c r="C185" s="52" t="s">
        <v>1016</v>
      </c>
      <c r="D185" s="21" t="s">
        <v>796</v>
      </c>
      <c r="E185" s="13" t="s">
        <v>940</v>
      </c>
      <c r="F185" s="13" t="s">
        <v>2</v>
      </c>
      <c r="G185" s="21" t="s">
        <v>115</v>
      </c>
      <c r="H185" s="21" t="s">
        <v>3</v>
      </c>
      <c r="I185" s="13" t="s">
        <v>687</v>
      </c>
      <c r="J185" s="13" t="s">
        <v>688</v>
      </c>
      <c r="K185" s="160" t="s">
        <v>1763</v>
      </c>
      <c r="L185" s="24">
        <v>44807</v>
      </c>
      <c r="M185" s="24">
        <v>45018</v>
      </c>
      <c r="N185" s="24">
        <v>45021</v>
      </c>
      <c r="O185" s="48">
        <v>3022.8699523877108</v>
      </c>
      <c r="P185" s="48">
        <f t="shared" si="8"/>
        <v>1511.4349761938554</v>
      </c>
      <c r="Q185" s="53">
        <f t="shared" si="9"/>
        <v>0.5</v>
      </c>
      <c r="R185" s="24">
        <v>45132</v>
      </c>
      <c r="S185" s="13">
        <v>15918731</v>
      </c>
      <c r="T185" s="13" t="s">
        <v>823</v>
      </c>
      <c r="U185" s="13"/>
      <c r="V185" s="154" t="s">
        <v>1742</v>
      </c>
      <c r="W185" s="162" t="s">
        <v>1765</v>
      </c>
    </row>
    <row r="186" spans="1:23" customFormat="1" ht="35.15" customHeight="1">
      <c r="A186" s="15" t="s">
        <v>868</v>
      </c>
      <c r="B186" s="21" t="s">
        <v>460</v>
      </c>
      <c r="C186" s="21" t="s">
        <v>430</v>
      </c>
      <c r="D186" s="21" t="s">
        <v>797</v>
      </c>
      <c r="E186" s="13" t="s">
        <v>941</v>
      </c>
      <c r="F186" s="13" t="s">
        <v>2</v>
      </c>
      <c r="G186" s="21" t="s">
        <v>115</v>
      </c>
      <c r="H186" s="21" t="s">
        <v>28</v>
      </c>
      <c r="I186" s="13" t="s">
        <v>687</v>
      </c>
      <c r="J186" s="13" t="s">
        <v>688</v>
      </c>
      <c r="K186" s="160" t="s">
        <v>1763</v>
      </c>
      <c r="L186" s="24">
        <v>44796</v>
      </c>
      <c r="M186" s="24">
        <v>45018</v>
      </c>
      <c r="N186" s="24">
        <v>45021</v>
      </c>
      <c r="O186" s="48">
        <v>7670.0398372445106</v>
      </c>
      <c r="P186" s="48">
        <f t="shared" si="8"/>
        <v>3835.0199186222553</v>
      </c>
      <c r="Q186" s="53">
        <f t="shared" si="9"/>
        <v>0.5</v>
      </c>
      <c r="R186" s="24">
        <v>45132</v>
      </c>
      <c r="S186" s="13">
        <v>15918856</v>
      </c>
      <c r="T186" s="13" t="s">
        <v>823</v>
      </c>
      <c r="U186" s="13"/>
      <c r="V186" s="154" t="s">
        <v>1742</v>
      </c>
      <c r="W186" s="162" t="s">
        <v>1765</v>
      </c>
    </row>
    <row r="187" spans="1:23" customFormat="1" ht="35.15" customHeight="1">
      <c r="A187" s="15" t="s">
        <v>870</v>
      </c>
      <c r="B187" s="21" t="s">
        <v>798</v>
      </c>
      <c r="C187" s="21" t="s">
        <v>869</v>
      </c>
      <c r="D187" s="21" t="s">
        <v>799</v>
      </c>
      <c r="E187" s="13" t="s">
        <v>942</v>
      </c>
      <c r="F187" s="13" t="s">
        <v>2</v>
      </c>
      <c r="G187" s="21" t="s">
        <v>115</v>
      </c>
      <c r="H187" s="21" t="s">
        <v>3</v>
      </c>
      <c r="I187" s="13" t="s">
        <v>687</v>
      </c>
      <c r="J187" s="13" t="s">
        <v>688</v>
      </c>
      <c r="K187" s="160" t="s">
        <v>1763</v>
      </c>
      <c r="L187" s="24">
        <v>44796</v>
      </c>
      <c r="M187" s="24">
        <v>45018</v>
      </c>
      <c r="N187" s="24">
        <v>45021</v>
      </c>
      <c r="O187" s="48">
        <v>7262.0318697956081</v>
      </c>
      <c r="P187" s="48">
        <f t="shared" si="8"/>
        <v>3631.0159348978041</v>
      </c>
      <c r="Q187" s="53">
        <f t="shared" si="9"/>
        <v>0.5</v>
      </c>
      <c r="R187" s="24">
        <v>45132</v>
      </c>
      <c r="S187" s="13">
        <v>15918908</v>
      </c>
      <c r="T187" s="13" t="s">
        <v>823</v>
      </c>
      <c r="U187" s="13"/>
      <c r="V187" s="154" t="s">
        <v>1742</v>
      </c>
      <c r="W187" s="162" t="s">
        <v>1765</v>
      </c>
    </row>
    <row r="188" spans="1:23" customFormat="1" ht="35.15" customHeight="1">
      <c r="A188" s="15" t="s">
        <v>871</v>
      </c>
      <c r="B188" s="21" t="s">
        <v>455</v>
      </c>
      <c r="C188" s="21"/>
      <c r="D188" s="21" t="s">
        <v>800</v>
      </c>
      <c r="E188" s="13" t="s">
        <v>943</v>
      </c>
      <c r="F188" s="13" t="s">
        <v>2</v>
      </c>
      <c r="G188" s="21" t="s">
        <v>115</v>
      </c>
      <c r="H188" s="21" t="s">
        <v>3</v>
      </c>
      <c r="I188" s="13" t="s">
        <v>687</v>
      </c>
      <c r="J188" s="13" t="s">
        <v>688</v>
      </c>
      <c r="K188" s="160" t="s">
        <v>1763</v>
      </c>
      <c r="L188" s="24">
        <v>44796</v>
      </c>
      <c r="M188" s="24">
        <v>45018</v>
      </c>
      <c r="N188" s="24">
        <v>45021</v>
      </c>
      <c r="O188" s="48">
        <v>5345.3739023467069</v>
      </c>
      <c r="P188" s="48">
        <f t="shared" si="8"/>
        <v>2672.6869511733535</v>
      </c>
      <c r="Q188" s="53">
        <f t="shared" si="9"/>
        <v>0.5</v>
      </c>
      <c r="R188" s="24">
        <v>45132</v>
      </c>
      <c r="S188" s="13">
        <v>15918925</v>
      </c>
      <c r="T188" s="13" t="s">
        <v>823</v>
      </c>
      <c r="U188" s="13"/>
      <c r="V188" s="154" t="s">
        <v>1742</v>
      </c>
      <c r="W188" s="162" t="s">
        <v>1765</v>
      </c>
    </row>
    <row r="189" spans="1:23" customFormat="1" ht="35.15" customHeight="1">
      <c r="A189" s="15" t="s">
        <v>872</v>
      </c>
      <c r="B189" s="21" t="s">
        <v>461</v>
      </c>
      <c r="C189" s="21"/>
      <c r="D189" s="115"/>
      <c r="E189" s="13" t="s">
        <v>944</v>
      </c>
      <c r="F189" s="13" t="s">
        <v>2</v>
      </c>
      <c r="G189" s="21" t="s">
        <v>115</v>
      </c>
      <c r="H189" s="21" t="s">
        <v>3</v>
      </c>
      <c r="I189" s="13" t="s">
        <v>687</v>
      </c>
      <c r="J189" s="13" t="s">
        <v>688</v>
      </c>
      <c r="K189" s="160" t="s">
        <v>1763</v>
      </c>
      <c r="L189" s="24">
        <v>44797</v>
      </c>
      <c r="M189" s="24">
        <v>45018</v>
      </c>
      <c r="N189" s="24">
        <v>45021</v>
      </c>
      <c r="O189" s="48">
        <v>10705.547804693413</v>
      </c>
      <c r="P189" s="48">
        <f t="shared" si="8"/>
        <v>5352.7739023467066</v>
      </c>
      <c r="Q189" s="53">
        <f t="shared" si="9"/>
        <v>0.5</v>
      </c>
      <c r="R189" s="24">
        <v>45132</v>
      </c>
      <c r="S189" s="13">
        <v>15919164</v>
      </c>
      <c r="T189" s="13" t="s">
        <v>823</v>
      </c>
      <c r="U189" s="13"/>
      <c r="V189" s="154" t="s">
        <v>1742</v>
      </c>
      <c r="W189" s="162" t="s">
        <v>1765</v>
      </c>
    </row>
    <row r="190" spans="1:23" customFormat="1" ht="35.15" customHeight="1">
      <c r="A190" s="15" t="s">
        <v>415</v>
      </c>
      <c r="B190" s="21" t="s">
        <v>454</v>
      </c>
      <c r="C190" s="21" t="s">
        <v>416</v>
      </c>
      <c r="D190" s="21" t="s">
        <v>801</v>
      </c>
      <c r="E190" s="13" t="s">
        <v>945</v>
      </c>
      <c r="F190" s="13" t="s">
        <v>2</v>
      </c>
      <c r="G190" s="21" t="s">
        <v>115</v>
      </c>
      <c r="H190" s="21" t="s">
        <v>3</v>
      </c>
      <c r="I190" s="13" t="s">
        <v>687</v>
      </c>
      <c r="J190" s="13" t="s">
        <v>688</v>
      </c>
      <c r="K190" s="160" t="s">
        <v>1763</v>
      </c>
      <c r="L190" s="24">
        <v>44809</v>
      </c>
      <c r="M190" s="24">
        <v>45018</v>
      </c>
      <c r="N190" s="24">
        <v>45021</v>
      </c>
      <c r="O190" s="48">
        <v>4620.919918622255</v>
      </c>
      <c r="P190" s="48">
        <f t="shared" si="8"/>
        <v>2310.4599593111275</v>
      </c>
      <c r="Q190" s="53">
        <f t="shared" si="9"/>
        <v>0.5</v>
      </c>
      <c r="R190" s="24">
        <v>45132</v>
      </c>
      <c r="S190" s="13">
        <v>15919173</v>
      </c>
      <c r="T190" s="13" t="s">
        <v>823</v>
      </c>
      <c r="U190" s="13"/>
      <c r="V190" s="154" t="s">
        <v>1742</v>
      </c>
      <c r="W190" s="162" t="s">
        <v>1765</v>
      </c>
    </row>
    <row r="191" spans="1:23" customFormat="1" ht="35.15" customHeight="1">
      <c r="A191" s="15" t="s">
        <v>873</v>
      </c>
      <c r="B191" s="21" t="s">
        <v>802</v>
      </c>
      <c r="C191" s="21" t="s">
        <v>803</v>
      </c>
      <c r="D191" s="21" t="s">
        <v>804</v>
      </c>
      <c r="E191" s="13" t="s">
        <v>946</v>
      </c>
      <c r="F191" s="13" t="s">
        <v>2</v>
      </c>
      <c r="G191" s="21" t="s">
        <v>115</v>
      </c>
      <c r="H191" s="21" t="s">
        <v>3</v>
      </c>
      <c r="I191" s="13" t="s">
        <v>687</v>
      </c>
      <c r="J191" s="13" t="s">
        <v>688</v>
      </c>
      <c r="K191" s="160" t="s">
        <v>1763</v>
      </c>
      <c r="L191" s="24">
        <v>44806</v>
      </c>
      <c r="M191" s="24">
        <v>45018</v>
      </c>
      <c r="N191" s="24">
        <v>45021</v>
      </c>
      <c r="O191" s="48">
        <v>3338.0159348978041</v>
      </c>
      <c r="P191" s="48">
        <f t="shared" si="8"/>
        <v>1669.007967448902</v>
      </c>
      <c r="Q191" s="53">
        <f t="shared" si="9"/>
        <v>0.5</v>
      </c>
      <c r="R191" s="24">
        <v>45132</v>
      </c>
      <c r="S191" s="13">
        <v>15919276</v>
      </c>
      <c r="T191" s="13" t="s">
        <v>823</v>
      </c>
      <c r="U191" s="13"/>
      <c r="V191" s="154" t="s">
        <v>1742</v>
      </c>
      <c r="W191" s="162" t="s">
        <v>1765</v>
      </c>
    </row>
    <row r="192" spans="1:23" s="114" customFormat="1" ht="35.15" customHeight="1">
      <c r="A192" s="15" t="s">
        <v>510</v>
      </c>
      <c r="B192" s="21" t="s">
        <v>456</v>
      </c>
      <c r="C192" s="21"/>
      <c r="D192" s="21" t="s">
        <v>805</v>
      </c>
      <c r="E192" s="13" t="s">
        <v>947</v>
      </c>
      <c r="F192" s="13" t="s">
        <v>2</v>
      </c>
      <c r="G192" s="21" t="s">
        <v>703</v>
      </c>
      <c r="H192" s="21" t="s">
        <v>28</v>
      </c>
      <c r="I192" s="13" t="s">
        <v>687</v>
      </c>
      <c r="J192" s="13" t="s">
        <v>688</v>
      </c>
      <c r="K192" s="160" t="s">
        <v>1763</v>
      </c>
      <c r="L192" s="24">
        <v>44808</v>
      </c>
      <c r="M192" s="24">
        <v>45018</v>
      </c>
      <c r="N192" s="24">
        <v>45021</v>
      </c>
      <c r="O192" s="48">
        <v>13881.071707040121</v>
      </c>
      <c r="P192" s="48">
        <f t="shared" si="8"/>
        <v>6940.5358535200603</v>
      </c>
      <c r="Q192" s="53">
        <f t="shared" si="9"/>
        <v>0.5</v>
      </c>
      <c r="R192" s="24">
        <v>45132</v>
      </c>
      <c r="S192" s="13">
        <v>15922630</v>
      </c>
      <c r="T192" s="13" t="s">
        <v>823</v>
      </c>
      <c r="U192" s="28"/>
      <c r="V192" s="154" t="s">
        <v>1742</v>
      </c>
      <c r="W192" s="162" t="s">
        <v>1765</v>
      </c>
    </row>
    <row r="193" spans="1:23" s="114" customFormat="1" ht="35.15" customHeight="1">
      <c r="A193" s="15" t="s">
        <v>511</v>
      </c>
      <c r="B193" s="21" t="s">
        <v>457</v>
      </c>
      <c r="C193" s="21" t="s">
        <v>423</v>
      </c>
      <c r="D193" s="21" t="s">
        <v>806</v>
      </c>
      <c r="E193" s="13" t="s">
        <v>948</v>
      </c>
      <c r="F193" s="13" t="s">
        <v>2</v>
      </c>
      <c r="G193" s="21" t="s">
        <v>115</v>
      </c>
      <c r="H193" s="21" t="s">
        <v>3</v>
      </c>
      <c r="I193" s="13" t="s">
        <v>687</v>
      </c>
      <c r="J193" s="13" t="s">
        <v>688</v>
      </c>
      <c r="K193" s="160" t="s">
        <v>1763</v>
      </c>
      <c r="L193" s="24">
        <v>44804</v>
      </c>
      <c r="M193" s="24">
        <v>45018</v>
      </c>
      <c r="N193" s="24">
        <v>45021</v>
      </c>
      <c r="O193" s="48">
        <v>3126.0099523877107</v>
      </c>
      <c r="P193" s="48">
        <f t="shared" si="8"/>
        <v>1563.0049761938553</v>
      </c>
      <c r="Q193" s="53">
        <f t="shared" si="9"/>
        <v>0.5</v>
      </c>
      <c r="R193" s="24">
        <v>45132</v>
      </c>
      <c r="S193" s="13">
        <v>15922695</v>
      </c>
      <c r="T193" s="13" t="s">
        <v>823</v>
      </c>
      <c r="U193" s="28"/>
      <c r="V193" s="154" t="s">
        <v>1742</v>
      </c>
      <c r="W193" s="162" t="s">
        <v>1765</v>
      </c>
    </row>
    <row r="194" spans="1:23" customFormat="1" ht="35.15" customHeight="1">
      <c r="A194" s="15" t="s">
        <v>874</v>
      </c>
      <c r="B194" s="21" t="s">
        <v>807</v>
      </c>
      <c r="C194" s="52" t="s">
        <v>1017</v>
      </c>
      <c r="D194" s="21" t="s">
        <v>808</v>
      </c>
      <c r="E194" s="13" t="s">
        <v>949</v>
      </c>
      <c r="F194" s="13" t="s">
        <v>2</v>
      </c>
      <c r="G194" s="21" t="s">
        <v>115</v>
      </c>
      <c r="H194" s="21" t="s">
        <v>3</v>
      </c>
      <c r="I194" s="13" t="s">
        <v>687</v>
      </c>
      <c r="J194" s="13" t="s">
        <v>688</v>
      </c>
      <c r="K194" s="160" t="s">
        <v>1763</v>
      </c>
      <c r="L194" s="24">
        <v>44889</v>
      </c>
      <c r="M194" s="24">
        <v>45018</v>
      </c>
      <c r="N194" s="24">
        <v>45021</v>
      </c>
      <c r="O194" s="48">
        <v>3630.305934897804</v>
      </c>
      <c r="P194" s="48">
        <f t="shared" si="8"/>
        <v>1815.152967448902</v>
      </c>
      <c r="Q194" s="53">
        <f t="shared" si="9"/>
        <v>0.5</v>
      </c>
      <c r="R194" s="24">
        <v>45132</v>
      </c>
      <c r="S194" s="13">
        <v>15922737</v>
      </c>
      <c r="T194" s="13" t="s">
        <v>823</v>
      </c>
      <c r="U194" s="13"/>
      <c r="V194" s="154" t="s">
        <v>1742</v>
      </c>
      <c r="W194" s="162" t="s">
        <v>1765</v>
      </c>
    </row>
    <row r="195" spans="1:23" customFormat="1" ht="35.15" customHeight="1">
      <c r="A195" s="15" t="s">
        <v>884</v>
      </c>
      <c r="B195" s="21" t="s">
        <v>809</v>
      </c>
      <c r="C195" s="21" t="s">
        <v>950</v>
      </c>
      <c r="D195" s="21" t="s">
        <v>810</v>
      </c>
      <c r="E195" s="13" t="s">
        <v>951</v>
      </c>
      <c r="F195" s="13" t="s">
        <v>2</v>
      </c>
      <c r="G195" s="21" t="s">
        <v>115</v>
      </c>
      <c r="H195" s="21" t="s">
        <v>3</v>
      </c>
      <c r="I195" s="13" t="s">
        <v>687</v>
      </c>
      <c r="J195" s="13" t="s">
        <v>688</v>
      </c>
      <c r="K195" s="160" t="s">
        <v>1763</v>
      </c>
      <c r="L195" s="24">
        <v>44804</v>
      </c>
      <c r="M195" s="24">
        <v>45018</v>
      </c>
      <c r="N195" s="24">
        <v>45021</v>
      </c>
      <c r="O195" s="48">
        <v>4878.8939023467065</v>
      </c>
      <c r="P195" s="48">
        <f t="shared" si="8"/>
        <v>2439.4469511733532</v>
      </c>
      <c r="Q195" s="53">
        <f t="shared" si="9"/>
        <v>0.5</v>
      </c>
      <c r="R195" s="24">
        <v>45132</v>
      </c>
      <c r="S195" s="13">
        <v>15923027</v>
      </c>
      <c r="T195" s="13" t="s">
        <v>823</v>
      </c>
      <c r="U195" s="12"/>
      <c r="V195" s="154" t="s">
        <v>1742</v>
      </c>
      <c r="W195" s="162" t="s">
        <v>1765</v>
      </c>
    </row>
    <row r="196" spans="1:23" customFormat="1" ht="35.15" customHeight="1">
      <c r="A196" s="15" t="s">
        <v>875</v>
      </c>
      <c r="B196" s="21" t="s">
        <v>811</v>
      </c>
      <c r="C196" s="52" t="s">
        <v>1018</v>
      </c>
      <c r="D196" s="21" t="s">
        <v>812</v>
      </c>
      <c r="E196" s="13" t="s">
        <v>952</v>
      </c>
      <c r="F196" s="13" t="s">
        <v>2</v>
      </c>
      <c r="G196" s="21" t="s">
        <v>115</v>
      </c>
      <c r="H196" s="21" t="s">
        <v>3</v>
      </c>
      <c r="I196" s="13" t="s">
        <v>687</v>
      </c>
      <c r="J196" s="13" t="s">
        <v>688</v>
      </c>
      <c r="K196" s="160" t="s">
        <v>1763</v>
      </c>
      <c r="L196" s="24">
        <v>44900</v>
      </c>
      <c r="M196" s="24">
        <v>45018</v>
      </c>
      <c r="N196" s="24">
        <v>45021</v>
      </c>
      <c r="O196" s="48">
        <v>3338.0159348978041</v>
      </c>
      <c r="P196" s="48">
        <f t="shared" ref="P196:P199" si="10">O196*50%</f>
        <v>1669.007967448902</v>
      </c>
      <c r="Q196" s="53">
        <f t="shared" si="9"/>
        <v>0.5</v>
      </c>
      <c r="R196" s="24">
        <v>45132</v>
      </c>
      <c r="S196" s="13">
        <v>15923046</v>
      </c>
      <c r="T196" s="13" t="s">
        <v>823</v>
      </c>
      <c r="U196" s="13"/>
      <c r="V196" s="154" t="s">
        <v>1742</v>
      </c>
      <c r="W196" s="162" t="s">
        <v>1765</v>
      </c>
    </row>
    <row r="197" spans="1:23" customFormat="1" ht="35.15" customHeight="1">
      <c r="A197" s="15" t="s">
        <v>876</v>
      </c>
      <c r="B197" s="21" t="s">
        <v>813</v>
      </c>
      <c r="C197" s="21"/>
      <c r="D197" s="21" t="s">
        <v>814</v>
      </c>
      <c r="E197" s="13" t="s">
        <v>953</v>
      </c>
      <c r="F197" s="13" t="s">
        <v>2</v>
      </c>
      <c r="G197" s="21" t="s">
        <v>115</v>
      </c>
      <c r="H197" s="21" t="s">
        <v>3</v>
      </c>
      <c r="I197" s="13" t="s">
        <v>687</v>
      </c>
      <c r="J197" s="13" t="s">
        <v>688</v>
      </c>
      <c r="K197" s="160" t="s">
        <v>1763</v>
      </c>
      <c r="L197" s="24">
        <v>44799</v>
      </c>
      <c r="M197" s="24">
        <v>45018</v>
      </c>
      <c r="N197" s="24">
        <v>45021</v>
      </c>
      <c r="O197" s="48">
        <v>4262.2379267600299</v>
      </c>
      <c r="P197" s="48">
        <f t="shared" si="10"/>
        <v>2131.118963380015</v>
      </c>
      <c r="Q197" s="53">
        <f t="shared" si="9"/>
        <v>0.5</v>
      </c>
      <c r="R197" s="24">
        <v>45132</v>
      </c>
      <c r="S197" s="13">
        <v>15923071</v>
      </c>
      <c r="T197" s="13" t="s">
        <v>823</v>
      </c>
      <c r="U197" s="13"/>
      <c r="V197" s="154" t="s">
        <v>1742</v>
      </c>
      <c r="W197" s="162" t="s">
        <v>1765</v>
      </c>
    </row>
    <row r="198" spans="1:23" customFormat="1" ht="35.15" customHeight="1">
      <c r="A198" s="15" t="s">
        <v>877</v>
      </c>
      <c r="B198" s="21" t="s">
        <v>438</v>
      </c>
      <c r="C198" s="21" t="s">
        <v>352</v>
      </c>
      <c r="D198" s="21" t="s">
        <v>353</v>
      </c>
      <c r="E198" s="13" t="s">
        <v>954</v>
      </c>
      <c r="F198" s="13" t="s">
        <v>2</v>
      </c>
      <c r="G198" s="21" t="s">
        <v>115</v>
      </c>
      <c r="H198" s="21" t="s">
        <v>3</v>
      </c>
      <c r="I198" s="13" t="s">
        <v>687</v>
      </c>
      <c r="J198" s="13" t="s">
        <v>688</v>
      </c>
      <c r="K198" s="160" t="s">
        <v>1763</v>
      </c>
      <c r="L198" s="24">
        <v>44796</v>
      </c>
      <c r="M198" s="24">
        <v>45018</v>
      </c>
      <c r="N198" s="24">
        <v>45021</v>
      </c>
      <c r="O198" s="48">
        <v>3022.8699523877108</v>
      </c>
      <c r="P198" s="48">
        <f t="shared" si="10"/>
        <v>1511.4349761938554</v>
      </c>
      <c r="Q198" s="53">
        <f t="shared" si="9"/>
        <v>0.5</v>
      </c>
      <c r="R198" s="24">
        <v>45132</v>
      </c>
      <c r="S198" s="13">
        <v>15923087</v>
      </c>
      <c r="T198" s="13" t="s">
        <v>823</v>
      </c>
      <c r="U198" s="13"/>
      <c r="V198" s="154" t="s">
        <v>1742</v>
      </c>
      <c r="W198" s="162" t="s">
        <v>1765</v>
      </c>
    </row>
    <row r="199" spans="1:23" customFormat="1" ht="35.15" customHeight="1">
      <c r="A199" s="15" t="s">
        <v>815</v>
      </c>
      <c r="B199" s="21" t="s">
        <v>464</v>
      </c>
      <c r="C199" s="74" t="s">
        <v>516</v>
      </c>
      <c r="D199" s="21" t="s">
        <v>437</v>
      </c>
      <c r="E199" s="13" t="s">
        <v>955</v>
      </c>
      <c r="F199" s="13" t="s">
        <v>2</v>
      </c>
      <c r="G199" s="21" t="s">
        <v>115</v>
      </c>
      <c r="H199" s="21" t="s">
        <v>3</v>
      </c>
      <c r="I199" s="13" t="s">
        <v>687</v>
      </c>
      <c r="J199" s="13" t="s">
        <v>688</v>
      </c>
      <c r="K199" s="160" t="s">
        <v>1763</v>
      </c>
      <c r="L199" s="24">
        <v>44902</v>
      </c>
      <c r="M199" s="24">
        <v>45018</v>
      </c>
      <c r="N199" s="24">
        <v>45021</v>
      </c>
      <c r="O199" s="48">
        <v>3231.2849389666917</v>
      </c>
      <c r="P199" s="48">
        <f t="shared" si="10"/>
        <v>1615.6424694833458</v>
      </c>
      <c r="Q199" s="53">
        <f t="shared" si="9"/>
        <v>0.5</v>
      </c>
      <c r="R199" s="24">
        <v>45134</v>
      </c>
      <c r="S199" s="13">
        <v>15927163</v>
      </c>
      <c r="T199" s="13" t="s">
        <v>823</v>
      </c>
      <c r="U199" s="13"/>
      <c r="V199" s="154" t="s">
        <v>1742</v>
      </c>
      <c r="W199" s="162" t="s">
        <v>1765</v>
      </c>
    </row>
    <row r="200" spans="1:23" customFormat="1" ht="50">
      <c r="A200" s="15" t="s">
        <v>956</v>
      </c>
      <c r="B200" s="21" t="s">
        <v>775</v>
      </c>
      <c r="C200" s="21" t="s">
        <v>776</v>
      </c>
      <c r="D200" s="21" t="s">
        <v>777</v>
      </c>
      <c r="E200" s="13" t="s">
        <v>957</v>
      </c>
      <c r="F200" s="13" t="s">
        <v>2</v>
      </c>
      <c r="G200" s="21" t="s">
        <v>115</v>
      </c>
      <c r="H200" s="21" t="s">
        <v>3</v>
      </c>
      <c r="I200" s="13" t="s">
        <v>687</v>
      </c>
      <c r="J200" s="13" t="s">
        <v>688</v>
      </c>
      <c r="K200" s="160" t="s">
        <v>1763</v>
      </c>
      <c r="L200" s="24">
        <v>44988</v>
      </c>
      <c r="M200" s="24">
        <v>45018</v>
      </c>
      <c r="N200" s="24">
        <v>45021</v>
      </c>
      <c r="O200" s="48">
        <v>7575.0318697956081</v>
      </c>
      <c r="P200" s="48">
        <f>O200*50%</f>
        <v>3787.5159348978041</v>
      </c>
      <c r="Q200" s="53">
        <f>P200/O200</f>
        <v>0.5</v>
      </c>
      <c r="R200" s="24">
        <v>45134</v>
      </c>
      <c r="S200" s="13">
        <v>15927276</v>
      </c>
      <c r="T200" s="13" t="s">
        <v>823</v>
      </c>
      <c r="U200" s="13"/>
      <c r="V200" s="154" t="s">
        <v>1742</v>
      </c>
      <c r="W200" s="162" t="s">
        <v>1765</v>
      </c>
    </row>
    <row r="201" spans="1:23" customFormat="1" ht="35.15" customHeight="1">
      <c r="A201" s="15" t="s">
        <v>766</v>
      </c>
      <c r="B201" s="21" t="s">
        <v>440</v>
      </c>
      <c r="C201" s="21" t="s">
        <v>365</v>
      </c>
      <c r="D201" s="21" t="s">
        <v>958</v>
      </c>
      <c r="E201" s="13" t="s">
        <v>959</v>
      </c>
      <c r="F201" s="13" t="s">
        <v>2</v>
      </c>
      <c r="G201" s="21" t="s">
        <v>115</v>
      </c>
      <c r="H201" s="21" t="s">
        <v>3</v>
      </c>
      <c r="I201" s="13" t="s">
        <v>687</v>
      </c>
      <c r="J201" s="13" t="s">
        <v>688</v>
      </c>
      <c r="K201" s="160" t="s">
        <v>1763</v>
      </c>
      <c r="L201" s="24">
        <v>44808</v>
      </c>
      <c r="M201" s="24">
        <v>45018</v>
      </c>
      <c r="N201" s="24">
        <v>45021</v>
      </c>
      <c r="O201" s="48">
        <v>3126.0099523877107</v>
      </c>
      <c r="P201" s="48">
        <f>O201*50%</f>
        <v>1563.0049761938553</v>
      </c>
      <c r="Q201" s="53">
        <f>P201/O201</f>
        <v>0.5</v>
      </c>
      <c r="R201" s="24">
        <v>45134</v>
      </c>
      <c r="S201" s="13">
        <v>15927378</v>
      </c>
      <c r="T201" s="13" t="s">
        <v>823</v>
      </c>
      <c r="U201" s="13"/>
      <c r="V201" s="154" t="s">
        <v>1742</v>
      </c>
      <c r="W201" s="162" t="s">
        <v>1765</v>
      </c>
    </row>
    <row r="202" spans="1:23" customFormat="1" ht="26.25" customHeight="1">
      <c r="A202" s="15" t="s">
        <v>878</v>
      </c>
      <c r="B202" s="21" t="s">
        <v>284</v>
      </c>
      <c r="C202" s="21"/>
      <c r="D202" s="21" t="s">
        <v>816</v>
      </c>
      <c r="E202" s="13" t="s">
        <v>960</v>
      </c>
      <c r="F202" s="13" t="s">
        <v>2</v>
      </c>
      <c r="G202" s="21" t="s">
        <v>115</v>
      </c>
      <c r="H202" s="21" t="s">
        <v>28</v>
      </c>
      <c r="I202" s="13" t="s">
        <v>817</v>
      </c>
      <c r="J202" s="13" t="s">
        <v>818</v>
      </c>
      <c r="K202" s="160" t="s">
        <v>1763</v>
      </c>
      <c r="L202" s="24">
        <v>44810</v>
      </c>
      <c r="M202" s="24">
        <v>45018</v>
      </c>
      <c r="N202" s="24">
        <v>45021</v>
      </c>
      <c r="O202" s="48">
        <v>2600</v>
      </c>
      <c r="P202" s="48">
        <f>O202*50%</f>
        <v>1300</v>
      </c>
      <c r="Q202" s="53">
        <f t="shared" si="9"/>
        <v>0.5</v>
      </c>
      <c r="R202" s="24">
        <v>45134</v>
      </c>
      <c r="S202" s="13">
        <v>15927447</v>
      </c>
      <c r="T202" s="13" t="s">
        <v>823</v>
      </c>
      <c r="U202" s="15"/>
      <c r="V202" s="154" t="s">
        <v>1742</v>
      </c>
      <c r="W202" s="162" t="s">
        <v>1765</v>
      </c>
    </row>
    <row r="203" spans="1:23" customFormat="1" ht="26.25" customHeight="1">
      <c r="A203" s="15" t="s">
        <v>879</v>
      </c>
      <c r="B203" s="21" t="s">
        <v>819</v>
      </c>
      <c r="C203" s="21"/>
      <c r="D203" s="21" t="s">
        <v>820</v>
      </c>
      <c r="E203" s="13" t="s">
        <v>961</v>
      </c>
      <c r="F203" s="13" t="s">
        <v>2</v>
      </c>
      <c r="G203" s="21" t="s">
        <v>115</v>
      </c>
      <c r="H203" s="21" t="s">
        <v>3</v>
      </c>
      <c r="I203" s="13" t="s">
        <v>821</v>
      </c>
      <c r="J203" s="13" t="s">
        <v>822</v>
      </c>
      <c r="K203" s="160" t="s">
        <v>1763</v>
      </c>
      <c r="L203" s="24">
        <v>44810</v>
      </c>
      <c r="M203" s="24">
        <v>45018</v>
      </c>
      <c r="N203" s="24">
        <v>45021</v>
      </c>
      <c r="O203" s="48">
        <v>5579</v>
      </c>
      <c r="P203" s="48">
        <f>O203*50%</f>
        <v>2789.5</v>
      </c>
      <c r="Q203" s="53">
        <f t="shared" si="9"/>
        <v>0.5</v>
      </c>
      <c r="R203" s="24">
        <v>45134</v>
      </c>
      <c r="S203" s="13">
        <v>15927578</v>
      </c>
      <c r="T203" s="13" t="s">
        <v>823</v>
      </c>
      <c r="U203" s="15"/>
      <c r="V203" s="154" t="s">
        <v>1742</v>
      </c>
      <c r="W203" s="162" t="s">
        <v>1765</v>
      </c>
    </row>
    <row r="204" spans="1:23" s="12" customFormat="1" ht="26.25" customHeight="1">
      <c r="A204" s="15" t="s">
        <v>962</v>
      </c>
      <c r="B204" s="21" t="s">
        <v>963</v>
      </c>
      <c r="C204" s="21" t="s">
        <v>964</v>
      </c>
      <c r="D204" s="21" t="s">
        <v>965</v>
      </c>
      <c r="E204" s="13" t="s">
        <v>966</v>
      </c>
      <c r="F204" s="13" t="s">
        <v>2</v>
      </c>
      <c r="G204" s="21" t="s">
        <v>115</v>
      </c>
      <c r="H204" s="21" t="s">
        <v>3</v>
      </c>
      <c r="I204" s="13" t="s">
        <v>687</v>
      </c>
      <c r="J204" s="13" t="s">
        <v>688</v>
      </c>
      <c r="K204" s="160" t="s">
        <v>1763</v>
      </c>
      <c r="L204" s="24">
        <v>44806</v>
      </c>
      <c r="M204" s="24">
        <v>45018</v>
      </c>
      <c r="N204" s="24">
        <v>45021</v>
      </c>
      <c r="O204" s="48">
        <v>879.86</v>
      </c>
      <c r="P204" s="48">
        <v>439.93</v>
      </c>
      <c r="Q204" s="53">
        <f>P204/O204</f>
        <v>0.5</v>
      </c>
      <c r="R204" s="24">
        <v>45134</v>
      </c>
      <c r="S204" s="13">
        <v>15928067</v>
      </c>
      <c r="T204" s="13" t="s">
        <v>823</v>
      </c>
      <c r="V204" s="154" t="s">
        <v>1742</v>
      </c>
      <c r="W204" s="162" t="s">
        <v>1765</v>
      </c>
    </row>
    <row r="205" spans="1:23" s="12" customFormat="1" ht="30" customHeight="1">
      <c r="A205" s="15" t="s">
        <v>84</v>
      </c>
      <c r="B205" s="21" t="s">
        <v>85</v>
      </c>
      <c r="C205" s="21" t="s">
        <v>86</v>
      </c>
      <c r="D205" s="21" t="s">
        <v>967</v>
      </c>
      <c r="E205" s="13" t="s">
        <v>968</v>
      </c>
      <c r="F205" s="13" t="s">
        <v>2</v>
      </c>
      <c r="G205" s="21" t="s">
        <v>115</v>
      </c>
      <c r="H205" s="21" t="s">
        <v>3</v>
      </c>
      <c r="I205" s="13" t="s">
        <v>687</v>
      </c>
      <c r="J205" s="13" t="s">
        <v>688</v>
      </c>
      <c r="K205" s="160" t="s">
        <v>1763</v>
      </c>
      <c r="L205" s="24">
        <v>44806</v>
      </c>
      <c r="M205" s="24">
        <v>45018</v>
      </c>
      <c r="N205" s="24">
        <v>45021</v>
      </c>
      <c r="O205" s="48">
        <v>879.86</v>
      </c>
      <c r="P205" s="48">
        <v>439.93</v>
      </c>
      <c r="Q205" s="53">
        <f t="shared" si="9"/>
        <v>0.5</v>
      </c>
      <c r="R205" s="24">
        <v>45134</v>
      </c>
      <c r="S205" s="13">
        <v>15928265</v>
      </c>
      <c r="T205" s="13" t="s">
        <v>823</v>
      </c>
      <c r="V205" s="154" t="s">
        <v>1742</v>
      </c>
      <c r="W205" s="162" t="s">
        <v>1765</v>
      </c>
    </row>
    <row r="206" spans="1:23" s="12" customFormat="1" ht="30" customHeight="1">
      <c r="A206" s="15" t="s">
        <v>969</v>
      </c>
      <c r="B206" s="21" t="s">
        <v>970</v>
      </c>
      <c r="C206" s="21" t="s">
        <v>971</v>
      </c>
      <c r="D206" s="21" t="s">
        <v>972</v>
      </c>
      <c r="E206" s="13" t="s">
        <v>973</v>
      </c>
      <c r="F206" s="13" t="s">
        <v>2</v>
      </c>
      <c r="G206" s="21" t="s">
        <v>115</v>
      </c>
      <c r="H206" s="21" t="s">
        <v>3</v>
      </c>
      <c r="I206" s="13" t="s">
        <v>687</v>
      </c>
      <c r="J206" s="13" t="s">
        <v>688</v>
      </c>
      <c r="K206" s="160" t="s">
        <v>1763</v>
      </c>
      <c r="L206" s="24">
        <v>44806</v>
      </c>
      <c r="M206" s="24">
        <v>45018</v>
      </c>
      <c r="N206" s="24">
        <v>45021</v>
      </c>
      <c r="O206" s="48">
        <v>879.86</v>
      </c>
      <c r="P206" s="48">
        <v>439.93</v>
      </c>
      <c r="Q206" s="53">
        <f t="shared" si="9"/>
        <v>0.5</v>
      </c>
      <c r="R206" s="24">
        <v>45134</v>
      </c>
      <c r="S206" s="13">
        <v>15928302</v>
      </c>
      <c r="T206" s="13" t="s">
        <v>823</v>
      </c>
      <c r="V206" s="154" t="s">
        <v>1742</v>
      </c>
      <c r="W206" s="162" t="s">
        <v>1765</v>
      </c>
    </row>
    <row r="207" spans="1:23" s="11" customFormat="1" ht="30" customHeight="1">
      <c r="A207" s="15" t="s">
        <v>515</v>
      </c>
      <c r="B207" s="21" t="s">
        <v>463</v>
      </c>
      <c r="C207" s="21" t="s">
        <v>435</v>
      </c>
      <c r="D207" s="21" t="s">
        <v>974</v>
      </c>
      <c r="E207" s="13" t="s">
        <v>975</v>
      </c>
      <c r="F207" s="13" t="s">
        <v>2</v>
      </c>
      <c r="G207" s="21" t="s">
        <v>115</v>
      </c>
      <c r="H207" s="21" t="s">
        <v>3</v>
      </c>
      <c r="I207" s="13" t="s">
        <v>687</v>
      </c>
      <c r="J207" s="13" t="s">
        <v>688</v>
      </c>
      <c r="K207" s="160" t="s">
        <v>1763</v>
      </c>
      <c r="L207" s="24">
        <v>44806</v>
      </c>
      <c r="M207" s="24">
        <v>45018</v>
      </c>
      <c r="N207" s="24">
        <v>45021</v>
      </c>
      <c r="O207" s="48">
        <v>879.86</v>
      </c>
      <c r="P207" s="48">
        <v>439.93</v>
      </c>
      <c r="Q207" s="53">
        <f t="shared" si="9"/>
        <v>0.5</v>
      </c>
      <c r="R207" s="24">
        <v>45134</v>
      </c>
      <c r="S207" s="14">
        <v>15929037</v>
      </c>
      <c r="T207" s="13" t="s">
        <v>823</v>
      </c>
      <c r="V207" s="154" t="s">
        <v>1742</v>
      </c>
      <c r="W207" s="162" t="s">
        <v>1765</v>
      </c>
    </row>
    <row r="208" spans="1:23" s="11" customFormat="1" ht="30" customHeight="1">
      <c r="A208" s="15" t="s">
        <v>976</v>
      </c>
      <c r="B208" s="21" t="s">
        <v>977</v>
      </c>
      <c r="C208" s="21" t="s">
        <v>978</v>
      </c>
      <c r="D208" s="21" t="s">
        <v>979</v>
      </c>
      <c r="E208" s="13" t="s">
        <v>980</v>
      </c>
      <c r="F208" s="13" t="s">
        <v>2</v>
      </c>
      <c r="G208" s="21" t="s">
        <v>115</v>
      </c>
      <c r="H208" s="21" t="s">
        <v>3</v>
      </c>
      <c r="I208" s="13" t="s">
        <v>687</v>
      </c>
      <c r="J208" s="13" t="s">
        <v>688</v>
      </c>
      <c r="K208" s="160" t="s">
        <v>1763</v>
      </c>
      <c r="L208" s="24">
        <v>44806</v>
      </c>
      <c r="M208" s="24">
        <v>45018</v>
      </c>
      <c r="N208" s="24">
        <v>45021</v>
      </c>
      <c r="O208" s="48">
        <v>879.86</v>
      </c>
      <c r="P208" s="48">
        <v>439.93</v>
      </c>
      <c r="Q208" s="53">
        <f t="shared" si="9"/>
        <v>0.5</v>
      </c>
      <c r="R208" s="24">
        <v>45134</v>
      </c>
      <c r="S208" s="14">
        <v>15929089</v>
      </c>
      <c r="T208" s="13" t="s">
        <v>823</v>
      </c>
      <c r="V208" s="154" t="s">
        <v>1742</v>
      </c>
      <c r="W208" s="162" t="s">
        <v>1765</v>
      </c>
    </row>
    <row r="209" spans="1:23" s="11" customFormat="1" ht="30" customHeight="1">
      <c r="A209" s="15" t="s">
        <v>981</v>
      </c>
      <c r="B209" s="21" t="s">
        <v>982</v>
      </c>
      <c r="C209" s="21" t="s">
        <v>983</v>
      </c>
      <c r="D209" s="21" t="s">
        <v>984</v>
      </c>
      <c r="E209" s="13" t="s">
        <v>985</v>
      </c>
      <c r="F209" s="13" t="s">
        <v>2</v>
      </c>
      <c r="G209" s="21" t="s">
        <v>115</v>
      </c>
      <c r="H209" s="21" t="s">
        <v>3</v>
      </c>
      <c r="I209" s="13" t="s">
        <v>687</v>
      </c>
      <c r="J209" s="13" t="s">
        <v>688</v>
      </c>
      <c r="K209" s="160" t="s">
        <v>1763</v>
      </c>
      <c r="L209" s="24">
        <v>44806</v>
      </c>
      <c r="M209" s="24">
        <v>45018</v>
      </c>
      <c r="N209" s="24">
        <v>45021</v>
      </c>
      <c r="O209" s="48">
        <v>879.86</v>
      </c>
      <c r="P209" s="48">
        <v>439.93</v>
      </c>
      <c r="Q209" s="53">
        <f t="shared" si="9"/>
        <v>0.5</v>
      </c>
      <c r="R209" s="24">
        <v>45134</v>
      </c>
      <c r="S209" s="14">
        <v>15929137</v>
      </c>
      <c r="T209" s="13" t="s">
        <v>823</v>
      </c>
      <c r="V209" s="154" t="s">
        <v>1742</v>
      </c>
      <c r="W209" s="162" t="s">
        <v>1765</v>
      </c>
    </row>
    <row r="210" spans="1:23" s="11" customFormat="1" ht="30" customHeight="1">
      <c r="A210" s="15" t="s">
        <v>986</v>
      </c>
      <c r="B210" s="21" t="s">
        <v>987</v>
      </c>
      <c r="C210" s="21" t="s">
        <v>988</v>
      </c>
      <c r="D210" s="21" t="s">
        <v>989</v>
      </c>
      <c r="E210" s="13" t="s">
        <v>990</v>
      </c>
      <c r="F210" s="13" t="s">
        <v>2</v>
      </c>
      <c r="G210" s="21" t="s">
        <v>115</v>
      </c>
      <c r="H210" s="21" t="s">
        <v>3</v>
      </c>
      <c r="I210" s="13" t="s">
        <v>687</v>
      </c>
      <c r="J210" s="13" t="s">
        <v>688</v>
      </c>
      <c r="K210" s="160" t="s">
        <v>1763</v>
      </c>
      <c r="L210" s="24">
        <v>44806</v>
      </c>
      <c r="M210" s="24">
        <v>45018</v>
      </c>
      <c r="N210" s="24">
        <v>45021</v>
      </c>
      <c r="O210" s="48">
        <v>879.86</v>
      </c>
      <c r="P210" s="48">
        <v>439.93</v>
      </c>
      <c r="Q210" s="53">
        <f t="shared" si="9"/>
        <v>0.5</v>
      </c>
      <c r="R210" s="24">
        <v>45134</v>
      </c>
      <c r="S210" s="14">
        <v>15929154</v>
      </c>
      <c r="T210" s="13" t="s">
        <v>823</v>
      </c>
      <c r="V210" s="154" t="s">
        <v>1742</v>
      </c>
      <c r="W210" s="162" t="s">
        <v>1765</v>
      </c>
    </row>
    <row r="211" spans="1:23" s="11" customFormat="1" ht="30" customHeight="1">
      <c r="A211" s="15" t="s">
        <v>991</v>
      </c>
      <c r="B211" s="21" t="s">
        <v>374</v>
      </c>
      <c r="C211" s="21" t="s">
        <v>375</v>
      </c>
      <c r="D211" s="21" t="s">
        <v>992</v>
      </c>
      <c r="E211" s="13" t="s">
        <v>993</v>
      </c>
      <c r="F211" s="13" t="s">
        <v>2</v>
      </c>
      <c r="G211" s="21" t="s">
        <v>115</v>
      </c>
      <c r="H211" s="21" t="s">
        <v>3</v>
      </c>
      <c r="I211" s="13" t="s">
        <v>687</v>
      </c>
      <c r="J211" s="13" t="s">
        <v>688</v>
      </c>
      <c r="K211" s="160" t="s">
        <v>1763</v>
      </c>
      <c r="L211" s="24">
        <v>44806</v>
      </c>
      <c r="M211" s="24">
        <v>45018</v>
      </c>
      <c r="N211" s="24">
        <v>45021</v>
      </c>
      <c r="O211" s="48">
        <v>879.86</v>
      </c>
      <c r="P211" s="48">
        <v>439.93</v>
      </c>
      <c r="Q211" s="53">
        <f t="shared" si="9"/>
        <v>0.5</v>
      </c>
      <c r="R211" s="24">
        <v>45134</v>
      </c>
      <c r="S211" s="14">
        <v>15929180</v>
      </c>
      <c r="T211" s="13" t="s">
        <v>823</v>
      </c>
      <c r="V211" s="154" t="s">
        <v>1742</v>
      </c>
      <c r="W211" s="162" t="s">
        <v>1765</v>
      </c>
    </row>
    <row r="212" spans="1:23" s="11" customFormat="1" ht="30" customHeight="1">
      <c r="A212" s="15" t="s">
        <v>994</v>
      </c>
      <c r="B212" s="21" t="s">
        <v>995</v>
      </c>
      <c r="C212" s="21" t="s">
        <v>996</v>
      </c>
      <c r="D212" s="21" t="s">
        <v>997</v>
      </c>
      <c r="E212" s="13" t="s">
        <v>998</v>
      </c>
      <c r="F212" s="13" t="s">
        <v>2</v>
      </c>
      <c r="G212" s="21" t="s">
        <v>115</v>
      </c>
      <c r="H212" s="21" t="s">
        <v>3</v>
      </c>
      <c r="I212" s="13" t="s">
        <v>687</v>
      </c>
      <c r="J212" s="13" t="s">
        <v>688</v>
      </c>
      <c r="K212" s="160" t="s">
        <v>1763</v>
      </c>
      <c r="L212" s="24">
        <v>44806</v>
      </c>
      <c r="M212" s="24">
        <v>45018</v>
      </c>
      <c r="N212" s="24">
        <v>45021</v>
      </c>
      <c r="O212" s="48">
        <v>879.86</v>
      </c>
      <c r="P212" s="48">
        <v>439.93</v>
      </c>
      <c r="Q212" s="53">
        <f t="shared" si="9"/>
        <v>0.5</v>
      </c>
      <c r="R212" s="24">
        <v>45134</v>
      </c>
      <c r="S212" s="14">
        <v>15929495</v>
      </c>
      <c r="T212" s="13" t="s">
        <v>823</v>
      </c>
      <c r="V212" s="154" t="s">
        <v>1742</v>
      </c>
      <c r="W212" s="162" t="s">
        <v>1765</v>
      </c>
    </row>
    <row r="213" spans="1:23" s="11" customFormat="1" ht="30" customHeight="1">
      <c r="A213" s="15" t="s">
        <v>999</v>
      </c>
      <c r="B213" s="21" t="s">
        <v>1000</v>
      </c>
      <c r="C213" s="21" t="s">
        <v>1001</v>
      </c>
      <c r="D213" s="21" t="s">
        <v>1002</v>
      </c>
      <c r="E213" s="13" t="s">
        <v>1003</v>
      </c>
      <c r="F213" s="13" t="s">
        <v>2</v>
      </c>
      <c r="G213" s="21" t="s">
        <v>115</v>
      </c>
      <c r="H213" s="21" t="s">
        <v>3</v>
      </c>
      <c r="I213" s="13" t="s">
        <v>687</v>
      </c>
      <c r="J213" s="13" t="s">
        <v>688</v>
      </c>
      <c r="K213" s="160" t="s">
        <v>1763</v>
      </c>
      <c r="L213" s="24">
        <v>44806</v>
      </c>
      <c r="M213" s="24">
        <v>45018</v>
      </c>
      <c r="N213" s="24">
        <v>45021</v>
      </c>
      <c r="O213" s="48">
        <v>879.86</v>
      </c>
      <c r="P213" s="48">
        <v>439.93</v>
      </c>
      <c r="Q213" s="53">
        <f t="shared" si="9"/>
        <v>0.5</v>
      </c>
      <c r="R213" s="24">
        <v>45134</v>
      </c>
      <c r="S213" s="14">
        <v>15929519</v>
      </c>
      <c r="T213" s="13" t="s">
        <v>823</v>
      </c>
      <c r="V213" s="154" t="s">
        <v>1742</v>
      </c>
      <c r="W213" s="162" t="s">
        <v>1765</v>
      </c>
    </row>
    <row r="214" spans="1:23" s="11" customFormat="1" ht="30" customHeight="1">
      <c r="A214" s="15" t="s">
        <v>1004</v>
      </c>
      <c r="B214" s="21" t="s">
        <v>1005</v>
      </c>
      <c r="C214" s="21" t="s">
        <v>1006</v>
      </c>
      <c r="D214" s="21" t="s">
        <v>1007</v>
      </c>
      <c r="E214" s="13" t="s">
        <v>1008</v>
      </c>
      <c r="F214" s="13" t="s">
        <v>2</v>
      </c>
      <c r="G214" s="21" t="s">
        <v>115</v>
      </c>
      <c r="H214" s="21" t="s">
        <v>3</v>
      </c>
      <c r="I214" s="13" t="s">
        <v>687</v>
      </c>
      <c r="J214" s="13" t="s">
        <v>688</v>
      </c>
      <c r="K214" s="160" t="s">
        <v>1763</v>
      </c>
      <c r="L214" s="24">
        <v>44806</v>
      </c>
      <c r="M214" s="24">
        <v>45018</v>
      </c>
      <c r="N214" s="24">
        <v>45021</v>
      </c>
      <c r="O214" s="48">
        <v>879.86</v>
      </c>
      <c r="P214" s="48">
        <v>439.93</v>
      </c>
      <c r="Q214" s="53">
        <f t="shared" si="9"/>
        <v>0.5</v>
      </c>
      <c r="R214" s="24">
        <v>45134</v>
      </c>
      <c r="S214" s="14">
        <v>15929540</v>
      </c>
      <c r="T214" s="13" t="s">
        <v>823</v>
      </c>
      <c r="V214" s="154" t="s">
        <v>1742</v>
      </c>
      <c r="W214" s="162" t="s">
        <v>1765</v>
      </c>
    </row>
    <row r="215" spans="1:23" s="11" customFormat="1" ht="30" customHeight="1">
      <c r="A215" s="15" t="s">
        <v>1009</v>
      </c>
      <c r="B215" s="21" t="s">
        <v>1010</v>
      </c>
      <c r="C215" s="21" t="s">
        <v>1011</v>
      </c>
      <c r="D215" s="21" t="s">
        <v>1012</v>
      </c>
      <c r="E215" s="13" t="s">
        <v>1013</v>
      </c>
      <c r="F215" s="13" t="s">
        <v>2</v>
      </c>
      <c r="G215" s="21" t="s">
        <v>115</v>
      </c>
      <c r="H215" s="21" t="s">
        <v>3</v>
      </c>
      <c r="I215" s="13" t="s">
        <v>687</v>
      </c>
      <c r="J215" s="13" t="s">
        <v>688</v>
      </c>
      <c r="K215" s="160" t="s">
        <v>1763</v>
      </c>
      <c r="L215" s="24">
        <v>44806</v>
      </c>
      <c r="M215" s="24">
        <v>45018</v>
      </c>
      <c r="N215" s="24">
        <v>45021</v>
      </c>
      <c r="O215" s="48">
        <v>879.86</v>
      </c>
      <c r="P215" s="48">
        <v>439.93</v>
      </c>
      <c r="Q215" s="53">
        <f t="shared" si="9"/>
        <v>0.5</v>
      </c>
      <c r="R215" s="24">
        <v>45134</v>
      </c>
      <c r="S215" s="14">
        <v>15929653</v>
      </c>
      <c r="T215" s="13" t="s">
        <v>823</v>
      </c>
      <c r="V215" s="154" t="s">
        <v>1742</v>
      </c>
      <c r="W215" s="162" t="s">
        <v>1765</v>
      </c>
    </row>
    <row r="216" spans="1:23" customFormat="1" ht="35.15" customHeight="1">
      <c r="A216" s="116" t="s">
        <v>1019</v>
      </c>
      <c r="B216" s="74" t="s">
        <v>1020</v>
      </c>
      <c r="C216" s="21"/>
      <c r="D216" s="18" t="s">
        <v>1021</v>
      </c>
      <c r="E216" s="13" t="s">
        <v>1051</v>
      </c>
      <c r="F216" s="13" t="s">
        <v>2</v>
      </c>
      <c r="G216" s="24" t="s">
        <v>60</v>
      </c>
      <c r="H216" s="21" t="s">
        <v>3</v>
      </c>
      <c r="I216" s="13" t="s">
        <v>1022</v>
      </c>
      <c r="J216" s="13" t="s">
        <v>1023</v>
      </c>
      <c r="K216" s="160" t="s">
        <v>1763</v>
      </c>
      <c r="L216" s="24">
        <v>44929</v>
      </c>
      <c r="M216" s="24">
        <v>44993</v>
      </c>
      <c r="N216" s="24">
        <v>44997</v>
      </c>
      <c r="O216" s="48">
        <v>8738.7199999999993</v>
      </c>
      <c r="P216" s="48">
        <v>4369.3599999999997</v>
      </c>
      <c r="Q216" s="53">
        <f>P216/O216</f>
        <v>0.5</v>
      </c>
      <c r="R216" s="24">
        <v>45140</v>
      </c>
      <c r="S216" s="13">
        <v>15940073</v>
      </c>
      <c r="T216" s="13" t="s">
        <v>1050</v>
      </c>
      <c r="U216" s="13"/>
      <c r="V216" s="154" t="s">
        <v>1742</v>
      </c>
      <c r="W216" s="162" t="s">
        <v>1765</v>
      </c>
    </row>
    <row r="217" spans="1:23" customFormat="1" ht="35.15" customHeight="1">
      <c r="A217" s="116" t="s">
        <v>1024</v>
      </c>
      <c r="B217" s="74" t="s">
        <v>139</v>
      </c>
      <c r="C217" s="21"/>
      <c r="D217" s="18" t="s">
        <v>1025</v>
      </c>
      <c r="E217" s="13" t="s">
        <v>1052</v>
      </c>
      <c r="F217" s="13" t="s">
        <v>2</v>
      </c>
      <c r="G217" s="24" t="s">
        <v>60</v>
      </c>
      <c r="H217" s="21" t="s">
        <v>28</v>
      </c>
      <c r="I217" s="13" t="s">
        <v>1022</v>
      </c>
      <c r="J217" s="13" t="s">
        <v>1023</v>
      </c>
      <c r="K217" s="160" t="s">
        <v>1763</v>
      </c>
      <c r="L217" s="24">
        <v>44917</v>
      </c>
      <c r="M217" s="24">
        <v>44993</v>
      </c>
      <c r="N217" s="24">
        <v>44997</v>
      </c>
      <c r="O217" s="48">
        <v>4872</v>
      </c>
      <c r="P217" s="48">
        <v>2436</v>
      </c>
      <c r="Q217" s="53">
        <f t="shared" ref="Q217:Q267" si="11">P217/O217</f>
        <v>0.5</v>
      </c>
      <c r="R217" s="24">
        <v>45140</v>
      </c>
      <c r="S217" s="13">
        <v>15940084</v>
      </c>
      <c r="T217" s="13" t="s">
        <v>1050</v>
      </c>
      <c r="U217" s="13"/>
      <c r="V217" s="154" t="s">
        <v>1742</v>
      </c>
      <c r="W217" s="162" t="s">
        <v>1765</v>
      </c>
    </row>
    <row r="218" spans="1:23" customFormat="1" ht="35.15" customHeight="1">
      <c r="A218" s="116" t="s">
        <v>1065</v>
      </c>
      <c r="B218" s="74" t="s">
        <v>1026</v>
      </c>
      <c r="C218" s="18" t="s">
        <v>1027</v>
      </c>
      <c r="D218" s="18" t="s">
        <v>1028</v>
      </c>
      <c r="E218" s="13" t="s">
        <v>1053</v>
      </c>
      <c r="F218" s="13" t="s">
        <v>2</v>
      </c>
      <c r="G218" s="24" t="s">
        <v>60</v>
      </c>
      <c r="H218" s="21" t="s">
        <v>3</v>
      </c>
      <c r="I218" s="13" t="s">
        <v>1022</v>
      </c>
      <c r="J218" s="13" t="s">
        <v>1023</v>
      </c>
      <c r="K218" s="160" t="s">
        <v>1763</v>
      </c>
      <c r="L218" s="24">
        <v>44887</v>
      </c>
      <c r="M218" s="24">
        <v>44993</v>
      </c>
      <c r="N218" s="24">
        <v>44997</v>
      </c>
      <c r="O218" s="48">
        <v>8814.74</v>
      </c>
      <c r="P218" s="48">
        <v>4407.37</v>
      </c>
      <c r="Q218" s="53">
        <f t="shared" si="11"/>
        <v>0.5</v>
      </c>
      <c r="R218" s="24">
        <v>45140</v>
      </c>
      <c r="S218" s="13">
        <v>15940088</v>
      </c>
      <c r="T218" s="13" t="s">
        <v>1050</v>
      </c>
      <c r="U218" s="13"/>
      <c r="V218" s="154" t="s">
        <v>1742</v>
      </c>
      <c r="W218" s="162" t="s">
        <v>1765</v>
      </c>
    </row>
    <row r="219" spans="1:23" customFormat="1" ht="35.15" customHeight="1">
      <c r="A219" s="116" t="s">
        <v>1066</v>
      </c>
      <c r="B219" s="18" t="s">
        <v>1029</v>
      </c>
      <c r="C219" s="18" t="s">
        <v>1030</v>
      </c>
      <c r="D219" s="18" t="s">
        <v>1031</v>
      </c>
      <c r="E219" s="13" t="s">
        <v>1054</v>
      </c>
      <c r="F219" s="13" t="s">
        <v>2</v>
      </c>
      <c r="G219" s="24" t="s">
        <v>60</v>
      </c>
      <c r="H219" s="21" t="s">
        <v>3</v>
      </c>
      <c r="I219" s="13" t="s">
        <v>1022</v>
      </c>
      <c r="J219" s="13" t="s">
        <v>1023</v>
      </c>
      <c r="K219" s="160" t="s">
        <v>1763</v>
      </c>
      <c r="L219" s="24">
        <v>44953</v>
      </c>
      <c r="M219" s="24">
        <v>44993</v>
      </c>
      <c r="N219" s="24">
        <v>44997</v>
      </c>
      <c r="O219" s="48">
        <v>2883.26</v>
      </c>
      <c r="P219" s="48">
        <v>1441.63</v>
      </c>
      <c r="Q219" s="53">
        <f t="shared" si="11"/>
        <v>0.5</v>
      </c>
      <c r="R219" s="24">
        <v>45140</v>
      </c>
      <c r="S219" s="13">
        <v>15940093</v>
      </c>
      <c r="T219" s="13" t="s">
        <v>1050</v>
      </c>
      <c r="U219" s="13"/>
      <c r="V219" s="154" t="s">
        <v>1742</v>
      </c>
      <c r="W219" s="162" t="s">
        <v>1765</v>
      </c>
    </row>
    <row r="220" spans="1:23" customFormat="1" ht="35.15" customHeight="1">
      <c r="A220" s="116" t="s">
        <v>1067</v>
      </c>
      <c r="B220" s="18" t="s">
        <v>1032</v>
      </c>
      <c r="C220" s="21"/>
      <c r="D220" s="18" t="s">
        <v>1033</v>
      </c>
      <c r="E220" s="13" t="s">
        <v>1055</v>
      </c>
      <c r="F220" s="13" t="s">
        <v>2</v>
      </c>
      <c r="G220" s="24" t="s">
        <v>60</v>
      </c>
      <c r="H220" s="21" t="s">
        <v>3</v>
      </c>
      <c r="I220" s="13" t="s">
        <v>1022</v>
      </c>
      <c r="J220" s="13" t="s">
        <v>1023</v>
      </c>
      <c r="K220" s="160" t="s">
        <v>1763</v>
      </c>
      <c r="L220" s="24">
        <v>44916</v>
      </c>
      <c r="M220" s="24">
        <v>44993</v>
      </c>
      <c r="N220" s="24">
        <v>44997</v>
      </c>
      <c r="O220" s="48">
        <v>4142.5</v>
      </c>
      <c r="P220" s="48">
        <v>2071.25</v>
      </c>
      <c r="Q220" s="53">
        <f t="shared" si="11"/>
        <v>0.5</v>
      </c>
      <c r="R220" s="24">
        <v>45140</v>
      </c>
      <c r="S220" s="13">
        <v>15940109</v>
      </c>
      <c r="T220" s="13" t="s">
        <v>1050</v>
      </c>
      <c r="U220" s="13"/>
      <c r="V220" s="154" t="s">
        <v>1742</v>
      </c>
      <c r="W220" s="162" t="s">
        <v>1765</v>
      </c>
    </row>
    <row r="221" spans="1:23" customFormat="1" ht="35.15" customHeight="1">
      <c r="A221" s="116" t="s">
        <v>1068</v>
      </c>
      <c r="B221" s="18" t="s">
        <v>1034</v>
      </c>
      <c r="C221" s="21"/>
      <c r="D221" s="18" t="s">
        <v>1035</v>
      </c>
      <c r="E221" s="13" t="s">
        <v>1056</v>
      </c>
      <c r="F221" s="13" t="s">
        <v>2</v>
      </c>
      <c r="G221" s="24" t="s">
        <v>60</v>
      </c>
      <c r="H221" s="21" t="s">
        <v>3</v>
      </c>
      <c r="I221" s="13" t="s">
        <v>1022</v>
      </c>
      <c r="J221" s="13" t="s">
        <v>1023</v>
      </c>
      <c r="K221" s="160" t="s">
        <v>1763</v>
      </c>
      <c r="L221" s="24">
        <v>44897</v>
      </c>
      <c r="M221" s="24">
        <v>44993</v>
      </c>
      <c r="N221" s="24">
        <v>44997</v>
      </c>
      <c r="O221" s="48">
        <v>6090</v>
      </c>
      <c r="P221" s="48">
        <v>3045</v>
      </c>
      <c r="Q221" s="53">
        <f t="shared" si="11"/>
        <v>0.5</v>
      </c>
      <c r="R221" s="24">
        <v>45140</v>
      </c>
      <c r="S221" s="13">
        <v>15940111</v>
      </c>
      <c r="T221" s="13" t="s">
        <v>1050</v>
      </c>
      <c r="U221" s="13"/>
      <c r="V221" s="154" t="s">
        <v>1742</v>
      </c>
      <c r="W221" s="162" t="s">
        <v>1765</v>
      </c>
    </row>
    <row r="222" spans="1:23" customFormat="1" ht="35.15" customHeight="1">
      <c r="A222" s="116" t="s">
        <v>1069</v>
      </c>
      <c r="B222" s="18" t="s">
        <v>1036</v>
      </c>
      <c r="C222" s="21"/>
      <c r="D222" s="18" t="s">
        <v>1037</v>
      </c>
      <c r="E222" s="13" t="s">
        <v>1057</v>
      </c>
      <c r="F222" s="13" t="s">
        <v>2</v>
      </c>
      <c r="G222" s="24" t="s">
        <v>60</v>
      </c>
      <c r="H222" s="21" t="s">
        <v>53</v>
      </c>
      <c r="I222" s="13" t="s">
        <v>1022</v>
      </c>
      <c r="J222" s="13" t="s">
        <v>1023</v>
      </c>
      <c r="K222" s="160" t="s">
        <v>1763</v>
      </c>
      <c r="L222" s="24">
        <v>44991</v>
      </c>
      <c r="M222" s="24">
        <v>44993</v>
      </c>
      <c r="N222" s="24">
        <v>44997</v>
      </c>
      <c r="O222" s="48">
        <v>5156.84</v>
      </c>
      <c r="P222" s="48">
        <v>2578.42</v>
      </c>
      <c r="Q222" s="53">
        <f t="shared" si="11"/>
        <v>0.5</v>
      </c>
      <c r="R222" s="24">
        <v>45140</v>
      </c>
      <c r="S222" s="13">
        <v>15940119</v>
      </c>
      <c r="T222" s="13" t="s">
        <v>1050</v>
      </c>
      <c r="U222" s="13"/>
      <c r="V222" s="154" t="s">
        <v>1742</v>
      </c>
      <c r="W222" s="162" t="s">
        <v>1765</v>
      </c>
    </row>
    <row r="223" spans="1:23" customFormat="1" ht="35.15" customHeight="1">
      <c r="A223" s="116" t="s">
        <v>1070</v>
      </c>
      <c r="B223" s="18" t="s">
        <v>1038</v>
      </c>
      <c r="C223" s="21"/>
      <c r="D223" s="18" t="s">
        <v>1039</v>
      </c>
      <c r="E223" s="13" t="s">
        <v>1058</v>
      </c>
      <c r="F223" s="13" t="s">
        <v>2</v>
      </c>
      <c r="G223" s="24" t="s">
        <v>60</v>
      </c>
      <c r="H223" s="21" t="s">
        <v>3</v>
      </c>
      <c r="I223" s="13" t="s">
        <v>1022</v>
      </c>
      <c r="J223" s="13" t="s">
        <v>1023</v>
      </c>
      <c r="K223" s="160" t="s">
        <v>1763</v>
      </c>
      <c r="L223" s="24">
        <v>44917</v>
      </c>
      <c r="M223" s="24">
        <v>44993</v>
      </c>
      <c r="N223" s="24">
        <v>44997</v>
      </c>
      <c r="O223" s="48">
        <v>14210</v>
      </c>
      <c r="P223" s="48">
        <v>7105</v>
      </c>
      <c r="Q223" s="53">
        <f t="shared" si="11"/>
        <v>0.5</v>
      </c>
      <c r="R223" s="24">
        <v>45140</v>
      </c>
      <c r="S223" s="13">
        <v>15940184</v>
      </c>
      <c r="T223" s="13" t="s">
        <v>1050</v>
      </c>
      <c r="U223" s="13"/>
      <c r="V223" s="154" t="s">
        <v>1742</v>
      </c>
      <c r="W223" s="162" t="s">
        <v>1765</v>
      </c>
    </row>
    <row r="224" spans="1:23" customFormat="1" ht="35.15" customHeight="1">
      <c r="A224" s="116" t="s">
        <v>1071</v>
      </c>
      <c r="B224" s="18" t="s">
        <v>1040</v>
      </c>
      <c r="C224" s="21"/>
      <c r="D224" s="18" t="s">
        <v>1041</v>
      </c>
      <c r="E224" s="13" t="s">
        <v>1059</v>
      </c>
      <c r="F224" s="13" t="s">
        <v>2</v>
      </c>
      <c r="G224" s="24" t="s">
        <v>60</v>
      </c>
      <c r="H224" s="21" t="s">
        <v>3</v>
      </c>
      <c r="I224" s="13" t="s">
        <v>1022</v>
      </c>
      <c r="J224" s="13" t="s">
        <v>1023</v>
      </c>
      <c r="K224" s="160" t="s">
        <v>1763</v>
      </c>
      <c r="L224" s="24">
        <v>44880</v>
      </c>
      <c r="M224" s="24">
        <v>44993</v>
      </c>
      <c r="N224" s="24">
        <v>44997</v>
      </c>
      <c r="O224" s="48">
        <v>3289.26</v>
      </c>
      <c r="P224" s="48">
        <v>1644.63</v>
      </c>
      <c r="Q224" s="53">
        <f t="shared" si="11"/>
        <v>0.5</v>
      </c>
      <c r="R224" s="24">
        <v>45140</v>
      </c>
      <c r="S224" s="13">
        <v>15940199</v>
      </c>
      <c r="T224" s="13" t="s">
        <v>1050</v>
      </c>
      <c r="U224" s="13"/>
      <c r="V224" s="154" t="s">
        <v>1742</v>
      </c>
      <c r="W224" s="162" t="s">
        <v>1765</v>
      </c>
    </row>
    <row r="225" spans="1:23" customFormat="1" ht="35.15" customHeight="1">
      <c r="A225" s="116" t="s">
        <v>1072</v>
      </c>
      <c r="B225" s="18" t="s">
        <v>1042</v>
      </c>
      <c r="C225" s="21"/>
      <c r="D225" s="18" t="s">
        <v>1043</v>
      </c>
      <c r="E225" s="13" t="s">
        <v>1060</v>
      </c>
      <c r="F225" s="13" t="s">
        <v>2</v>
      </c>
      <c r="G225" s="24" t="s">
        <v>60</v>
      </c>
      <c r="H225" s="21" t="s">
        <v>28</v>
      </c>
      <c r="I225" s="13" t="s">
        <v>1022</v>
      </c>
      <c r="J225" s="13" t="s">
        <v>1023</v>
      </c>
      <c r="K225" s="160" t="s">
        <v>1763</v>
      </c>
      <c r="L225" s="24">
        <v>44918</v>
      </c>
      <c r="M225" s="24">
        <v>44993</v>
      </c>
      <c r="N225" s="24">
        <v>44997</v>
      </c>
      <c r="O225" s="48">
        <v>14616</v>
      </c>
      <c r="P225" s="48">
        <v>7308</v>
      </c>
      <c r="Q225" s="53">
        <f t="shared" si="11"/>
        <v>0.5</v>
      </c>
      <c r="R225" s="24">
        <v>45140</v>
      </c>
      <c r="S225" s="13">
        <v>15940215</v>
      </c>
      <c r="T225" s="13" t="s">
        <v>1050</v>
      </c>
      <c r="U225" s="13"/>
      <c r="V225" s="154" t="s">
        <v>1742</v>
      </c>
      <c r="W225" s="162" t="s">
        <v>1765</v>
      </c>
    </row>
    <row r="226" spans="1:23" customFormat="1" ht="35.15" customHeight="1">
      <c r="A226" s="116" t="s">
        <v>1073</v>
      </c>
      <c r="B226" s="18" t="s">
        <v>1044</v>
      </c>
      <c r="C226" s="18" t="s">
        <v>1045</v>
      </c>
      <c r="D226" s="18" t="s">
        <v>1046</v>
      </c>
      <c r="E226" s="13" t="s">
        <v>1061</v>
      </c>
      <c r="F226" s="13" t="s">
        <v>2</v>
      </c>
      <c r="G226" s="24" t="s">
        <v>60</v>
      </c>
      <c r="H226" s="21" t="s">
        <v>3</v>
      </c>
      <c r="I226" s="13" t="s">
        <v>1022</v>
      </c>
      <c r="J226" s="13" t="s">
        <v>1023</v>
      </c>
      <c r="K226" s="160" t="s">
        <v>1763</v>
      </c>
      <c r="L226" s="24">
        <v>44917</v>
      </c>
      <c r="M226" s="24">
        <v>44993</v>
      </c>
      <c r="N226" s="24">
        <v>44997</v>
      </c>
      <c r="O226" s="48">
        <v>7647.62</v>
      </c>
      <c r="P226" s="48">
        <v>3823.81</v>
      </c>
      <c r="Q226" s="53">
        <f t="shared" si="11"/>
        <v>0.5</v>
      </c>
      <c r="R226" s="24">
        <v>45140</v>
      </c>
      <c r="S226" s="13">
        <v>15940248</v>
      </c>
      <c r="T226" s="13" t="s">
        <v>1050</v>
      </c>
      <c r="U226" s="13"/>
      <c r="V226" s="154" t="s">
        <v>1742</v>
      </c>
      <c r="W226" s="162" t="s">
        <v>1765</v>
      </c>
    </row>
    <row r="227" spans="1:23" customFormat="1" ht="35.15" customHeight="1">
      <c r="A227" s="116" t="s">
        <v>1074</v>
      </c>
      <c r="B227" s="18" t="s">
        <v>1047</v>
      </c>
      <c r="C227" s="21"/>
      <c r="D227" s="18" t="s">
        <v>1048</v>
      </c>
      <c r="E227" s="13" t="s">
        <v>1062</v>
      </c>
      <c r="F227" s="13" t="s">
        <v>2</v>
      </c>
      <c r="G227" s="24" t="s">
        <v>60</v>
      </c>
      <c r="H227" s="21" t="s">
        <v>28</v>
      </c>
      <c r="I227" s="13" t="s">
        <v>1022</v>
      </c>
      <c r="J227" s="13" t="s">
        <v>1023</v>
      </c>
      <c r="K227" s="160" t="s">
        <v>1763</v>
      </c>
      <c r="L227" s="24">
        <v>44916</v>
      </c>
      <c r="M227" s="24">
        <v>44993</v>
      </c>
      <c r="N227" s="24">
        <v>44997</v>
      </c>
      <c r="O227" s="48">
        <v>4734.12</v>
      </c>
      <c r="P227" s="48">
        <v>2367.06</v>
      </c>
      <c r="Q227" s="53">
        <f t="shared" si="11"/>
        <v>0.5</v>
      </c>
      <c r="R227" s="24">
        <v>45140</v>
      </c>
      <c r="S227" s="13">
        <v>15940251</v>
      </c>
      <c r="T227" s="13" t="s">
        <v>1050</v>
      </c>
      <c r="U227" s="13"/>
      <c r="V227" s="154" t="s">
        <v>1742</v>
      </c>
      <c r="W227" s="162" t="s">
        <v>1765</v>
      </c>
    </row>
    <row r="228" spans="1:23" customFormat="1" ht="35.15" customHeight="1">
      <c r="A228" s="116" t="s">
        <v>209</v>
      </c>
      <c r="B228" s="18" t="s">
        <v>210</v>
      </c>
      <c r="C228" s="21"/>
      <c r="D228" s="21" t="s">
        <v>211</v>
      </c>
      <c r="E228" s="13" t="s">
        <v>1063</v>
      </c>
      <c r="F228" s="13" t="s">
        <v>2</v>
      </c>
      <c r="G228" s="24" t="s">
        <v>60</v>
      </c>
      <c r="H228" s="21" t="s">
        <v>28</v>
      </c>
      <c r="I228" s="13" t="s">
        <v>1022</v>
      </c>
      <c r="J228" s="13" t="s">
        <v>1023</v>
      </c>
      <c r="K228" s="160" t="s">
        <v>1763</v>
      </c>
      <c r="L228" s="24">
        <v>44959</v>
      </c>
      <c r="M228" s="24">
        <v>44993</v>
      </c>
      <c r="N228" s="24">
        <v>44997</v>
      </c>
      <c r="O228" s="48">
        <v>3275.08</v>
      </c>
      <c r="P228" s="48">
        <v>1637.54</v>
      </c>
      <c r="Q228" s="53">
        <f t="shared" si="11"/>
        <v>0.5</v>
      </c>
      <c r="R228" s="24">
        <v>45140</v>
      </c>
      <c r="S228" s="13">
        <v>15940256</v>
      </c>
      <c r="T228" s="13" t="s">
        <v>1050</v>
      </c>
      <c r="U228" s="13"/>
      <c r="V228" s="154" t="s">
        <v>1742</v>
      </c>
      <c r="W228" s="162" t="s">
        <v>1765</v>
      </c>
    </row>
    <row r="229" spans="1:23" customFormat="1" ht="35.15" customHeight="1">
      <c r="A229" s="116" t="s">
        <v>251</v>
      </c>
      <c r="B229" s="18" t="s">
        <v>265</v>
      </c>
      <c r="C229" s="21"/>
      <c r="D229" s="18" t="s">
        <v>1049</v>
      </c>
      <c r="E229" s="13" t="s">
        <v>1064</v>
      </c>
      <c r="F229" s="13" t="s">
        <v>2</v>
      </c>
      <c r="G229" s="24" t="s">
        <v>60</v>
      </c>
      <c r="H229" s="21" t="s">
        <v>3</v>
      </c>
      <c r="I229" s="13" t="s">
        <v>1022</v>
      </c>
      <c r="J229" s="13" t="s">
        <v>1023</v>
      </c>
      <c r="K229" s="160" t="s">
        <v>1763</v>
      </c>
      <c r="L229" s="24">
        <v>44918</v>
      </c>
      <c r="M229" s="24">
        <v>44993</v>
      </c>
      <c r="N229" s="24">
        <v>44997</v>
      </c>
      <c r="O229" s="48">
        <v>7431.74</v>
      </c>
      <c r="P229" s="48">
        <v>3715.87</v>
      </c>
      <c r="Q229" s="53">
        <f>P229/O229</f>
        <v>0.5</v>
      </c>
      <c r="R229" s="24">
        <v>45141</v>
      </c>
      <c r="S229" s="13">
        <v>15945981</v>
      </c>
      <c r="T229" s="13" t="s">
        <v>1050</v>
      </c>
      <c r="U229" s="13"/>
      <c r="V229" s="154" t="s">
        <v>1742</v>
      </c>
      <c r="W229" s="162" t="s">
        <v>1765</v>
      </c>
    </row>
    <row r="230" spans="1:23" customFormat="1" ht="35.15" customHeight="1">
      <c r="A230" s="15" t="s">
        <v>1130</v>
      </c>
      <c r="B230" s="21" t="s">
        <v>1101</v>
      </c>
      <c r="C230" s="118"/>
      <c r="D230" s="21" t="s">
        <v>1075</v>
      </c>
      <c r="E230" s="13" t="s">
        <v>1111</v>
      </c>
      <c r="F230" s="13" t="s">
        <v>2</v>
      </c>
      <c r="G230" s="21" t="s">
        <v>115</v>
      </c>
      <c r="H230" s="21" t="s">
        <v>53</v>
      </c>
      <c r="I230" s="13" t="s">
        <v>1076</v>
      </c>
      <c r="J230" s="13" t="s">
        <v>1077</v>
      </c>
      <c r="K230" s="160" t="s">
        <v>1763</v>
      </c>
      <c r="L230" s="42" t="s">
        <v>1078</v>
      </c>
      <c r="M230" s="43" t="s">
        <v>680</v>
      </c>
      <c r="N230" s="43" t="s">
        <v>1079</v>
      </c>
      <c r="O230" s="48">
        <v>8817.4500000000007</v>
      </c>
      <c r="P230" s="48">
        <v>4408.72</v>
      </c>
      <c r="Q230" s="53">
        <f t="shared" si="11"/>
        <v>0.49999943294263077</v>
      </c>
      <c r="R230" s="24">
        <v>45141</v>
      </c>
      <c r="S230" s="13">
        <v>15945989</v>
      </c>
      <c r="T230" s="13" t="s">
        <v>1129</v>
      </c>
      <c r="U230" s="13"/>
      <c r="V230" s="154" t="s">
        <v>1742</v>
      </c>
      <c r="W230" s="162" t="s">
        <v>1765</v>
      </c>
    </row>
    <row r="231" spans="1:23" customFormat="1" ht="35.15" customHeight="1">
      <c r="A231" s="41" t="s">
        <v>1131</v>
      </c>
      <c r="B231" s="18" t="s">
        <v>1110</v>
      </c>
      <c r="C231" s="117"/>
      <c r="D231" s="18" t="s">
        <v>1080</v>
      </c>
      <c r="E231" s="13" t="s">
        <v>1112</v>
      </c>
      <c r="F231" s="14" t="s">
        <v>2</v>
      </c>
      <c r="G231" s="18" t="s">
        <v>115</v>
      </c>
      <c r="H231" s="18" t="s">
        <v>28</v>
      </c>
      <c r="I231" s="14" t="s">
        <v>1076</v>
      </c>
      <c r="J231" s="14" t="s">
        <v>1077</v>
      </c>
      <c r="K231" s="160" t="s">
        <v>1763</v>
      </c>
      <c r="L231" s="107" t="s">
        <v>377</v>
      </c>
      <c r="M231" s="108" t="s">
        <v>680</v>
      </c>
      <c r="N231" s="108" t="s">
        <v>1079</v>
      </c>
      <c r="O231" s="48">
        <v>9106.4963169266412</v>
      </c>
      <c r="P231" s="48">
        <v>4553.2481584633206</v>
      </c>
      <c r="Q231" s="53">
        <f t="shared" si="11"/>
        <v>0.5</v>
      </c>
      <c r="R231" s="24">
        <v>45141</v>
      </c>
      <c r="S231" s="13">
        <v>15945998</v>
      </c>
      <c r="T231" s="13" t="s">
        <v>1129</v>
      </c>
      <c r="U231" s="13"/>
      <c r="V231" s="154" t="s">
        <v>1742</v>
      </c>
      <c r="W231" s="162" t="s">
        <v>1765</v>
      </c>
    </row>
    <row r="232" spans="1:23" customFormat="1" ht="35.15" customHeight="1">
      <c r="A232" s="41" t="s">
        <v>1132</v>
      </c>
      <c r="B232" s="18" t="s">
        <v>284</v>
      </c>
      <c r="C232" s="117"/>
      <c r="D232" s="18" t="s">
        <v>285</v>
      </c>
      <c r="E232" s="13" t="s">
        <v>1113</v>
      </c>
      <c r="F232" s="14" t="s">
        <v>2</v>
      </c>
      <c r="G232" s="18" t="s">
        <v>115</v>
      </c>
      <c r="H232" s="18" t="s">
        <v>28</v>
      </c>
      <c r="I232" s="14" t="s">
        <v>1076</v>
      </c>
      <c r="J232" s="14" t="s">
        <v>1077</v>
      </c>
      <c r="K232" s="160" t="s">
        <v>1763</v>
      </c>
      <c r="L232" s="107" t="s">
        <v>1081</v>
      </c>
      <c r="M232" s="108" t="s">
        <v>680</v>
      </c>
      <c r="N232" s="108" t="s">
        <v>1079</v>
      </c>
      <c r="O232" s="48">
        <v>11906.137441802268</v>
      </c>
      <c r="P232" s="48">
        <v>5953.0687209011339</v>
      </c>
      <c r="Q232" s="53">
        <f t="shared" si="11"/>
        <v>0.5</v>
      </c>
      <c r="R232" s="24">
        <v>45141</v>
      </c>
      <c r="S232" s="13">
        <v>15946007</v>
      </c>
      <c r="T232" s="13" t="s">
        <v>1129</v>
      </c>
      <c r="U232" s="13"/>
      <c r="V232" s="154" t="s">
        <v>1742</v>
      </c>
      <c r="W232" s="162" t="s">
        <v>1765</v>
      </c>
    </row>
    <row r="233" spans="1:23" customFormat="1" ht="35.15" customHeight="1">
      <c r="A233" s="41" t="s">
        <v>1082</v>
      </c>
      <c r="B233" s="18" t="s">
        <v>1109</v>
      </c>
      <c r="C233" s="117"/>
      <c r="D233" s="18" t="s">
        <v>1083</v>
      </c>
      <c r="E233" s="13" t="s">
        <v>1114</v>
      </c>
      <c r="F233" s="14" t="s">
        <v>2</v>
      </c>
      <c r="G233" s="18" t="s">
        <v>115</v>
      </c>
      <c r="H233" s="18" t="s">
        <v>53</v>
      </c>
      <c r="I233" s="14" t="s">
        <v>1076</v>
      </c>
      <c r="J233" s="14" t="s">
        <v>1077</v>
      </c>
      <c r="K233" s="160" t="s">
        <v>1763</v>
      </c>
      <c r="L233" s="107" t="s">
        <v>1084</v>
      </c>
      <c r="M233" s="108" t="s">
        <v>680</v>
      </c>
      <c r="N233" s="108" t="s">
        <v>1079</v>
      </c>
      <c r="O233" s="48">
        <v>11521.050475633116</v>
      </c>
      <c r="P233" s="48">
        <v>5760.5252378165578</v>
      </c>
      <c r="Q233" s="53">
        <f t="shared" si="11"/>
        <v>0.5</v>
      </c>
      <c r="R233" s="24">
        <v>45141</v>
      </c>
      <c r="S233" s="13">
        <v>15946011</v>
      </c>
      <c r="T233" s="13" t="s">
        <v>1129</v>
      </c>
      <c r="U233" s="13"/>
      <c r="V233" s="154" t="s">
        <v>1742</v>
      </c>
      <c r="W233" s="162" t="s">
        <v>1765</v>
      </c>
    </row>
    <row r="234" spans="1:23" customFormat="1" ht="35.15" customHeight="1">
      <c r="A234" s="41" t="s">
        <v>1133</v>
      </c>
      <c r="B234" s="18" t="s">
        <v>17</v>
      </c>
      <c r="C234" s="117"/>
      <c r="D234" s="18" t="s">
        <v>1085</v>
      </c>
      <c r="E234" s="13" t="s">
        <v>1115</v>
      </c>
      <c r="F234" s="14" t="s">
        <v>2</v>
      </c>
      <c r="G234" s="18" t="s">
        <v>115</v>
      </c>
      <c r="H234" s="18" t="s">
        <v>3</v>
      </c>
      <c r="I234" s="14" t="s">
        <v>1076</v>
      </c>
      <c r="J234" s="14" t="s">
        <v>1077</v>
      </c>
      <c r="K234" s="160" t="s">
        <v>1763</v>
      </c>
      <c r="L234" s="107" t="s">
        <v>377</v>
      </c>
      <c r="M234" s="108" t="s">
        <v>680</v>
      </c>
      <c r="N234" s="108" t="s">
        <v>1079</v>
      </c>
      <c r="O234" s="48">
        <v>11413.562738675037</v>
      </c>
      <c r="P234" s="48">
        <v>5706.7813693375183</v>
      </c>
      <c r="Q234" s="53">
        <f t="shared" si="11"/>
        <v>0.5</v>
      </c>
      <c r="R234" s="24">
        <v>45141</v>
      </c>
      <c r="S234" s="13">
        <v>15946013</v>
      </c>
      <c r="T234" s="13" t="s">
        <v>1129</v>
      </c>
      <c r="U234" s="13"/>
      <c r="V234" s="154" t="s">
        <v>1742</v>
      </c>
      <c r="W234" s="162" t="s">
        <v>1765</v>
      </c>
    </row>
    <row r="235" spans="1:23" customFormat="1" ht="35.15" customHeight="1">
      <c r="A235" s="41" t="s">
        <v>1134</v>
      </c>
      <c r="B235" s="18" t="s">
        <v>1107</v>
      </c>
      <c r="C235" s="117"/>
      <c r="D235" s="18" t="s">
        <v>1086</v>
      </c>
      <c r="E235" s="13" t="s">
        <v>1116</v>
      </c>
      <c r="F235" s="14" t="s">
        <v>2</v>
      </c>
      <c r="G235" s="18" t="s">
        <v>115</v>
      </c>
      <c r="H235" s="18" t="s">
        <v>53</v>
      </c>
      <c r="I235" s="14" t="s">
        <v>1076</v>
      </c>
      <c r="J235" s="14" t="s">
        <v>1077</v>
      </c>
      <c r="K235" s="160" t="s">
        <v>1763</v>
      </c>
      <c r="L235" s="107" t="s">
        <v>372</v>
      </c>
      <c r="M235" s="108" t="s">
        <v>680</v>
      </c>
      <c r="N235" s="108" t="s">
        <v>1079</v>
      </c>
      <c r="O235" s="48">
        <v>11763.343354097933</v>
      </c>
      <c r="P235" s="48">
        <v>5881.6716770489666</v>
      </c>
      <c r="Q235" s="53">
        <f t="shared" si="11"/>
        <v>0.5</v>
      </c>
      <c r="R235" s="24">
        <v>45141</v>
      </c>
      <c r="S235" s="13">
        <v>15946017</v>
      </c>
      <c r="T235" s="13" t="s">
        <v>1129</v>
      </c>
      <c r="U235" s="13"/>
      <c r="V235" s="154" t="s">
        <v>1742</v>
      </c>
      <c r="W235" s="162" t="s">
        <v>1765</v>
      </c>
    </row>
    <row r="236" spans="1:23" customFormat="1" ht="35.15" customHeight="1">
      <c r="A236" s="41" t="s">
        <v>1135</v>
      </c>
      <c r="B236" s="18" t="s">
        <v>1108</v>
      </c>
      <c r="C236" s="29"/>
      <c r="D236" s="18" t="s">
        <v>1087</v>
      </c>
      <c r="E236" s="13" t="s">
        <v>1117</v>
      </c>
      <c r="F236" s="14" t="s">
        <v>2</v>
      </c>
      <c r="G236" s="18" t="s">
        <v>115</v>
      </c>
      <c r="H236" s="18" t="s">
        <v>28</v>
      </c>
      <c r="I236" s="14" t="s">
        <v>1076</v>
      </c>
      <c r="J236" s="14" t="s">
        <v>1077</v>
      </c>
      <c r="K236" s="160" t="s">
        <v>1763</v>
      </c>
      <c r="L236" s="107" t="s">
        <v>384</v>
      </c>
      <c r="M236" s="108" t="s">
        <v>680</v>
      </c>
      <c r="N236" s="108" t="s">
        <v>1079</v>
      </c>
      <c r="O236" s="48">
        <v>12105.526359712718</v>
      </c>
      <c r="P236" s="48">
        <v>6052.7631798563589</v>
      </c>
      <c r="Q236" s="53">
        <f t="shared" si="11"/>
        <v>0.5</v>
      </c>
      <c r="R236" s="24">
        <v>45141</v>
      </c>
      <c r="S236" s="13">
        <v>15946037</v>
      </c>
      <c r="T236" s="13" t="s">
        <v>1129</v>
      </c>
      <c r="U236" s="13"/>
      <c r="V236" s="154" t="s">
        <v>1742</v>
      </c>
      <c r="W236" s="162" t="s">
        <v>1765</v>
      </c>
    </row>
    <row r="237" spans="1:23" customFormat="1" ht="35.15" customHeight="1">
      <c r="A237" s="41" t="s">
        <v>1136</v>
      </c>
      <c r="B237" s="18" t="s">
        <v>1106</v>
      </c>
      <c r="C237" s="29"/>
      <c r="D237" s="18" t="s">
        <v>1088</v>
      </c>
      <c r="E237" s="13" t="s">
        <v>1118</v>
      </c>
      <c r="F237" s="14" t="s">
        <v>2</v>
      </c>
      <c r="G237" s="18" t="s">
        <v>115</v>
      </c>
      <c r="H237" s="18" t="s">
        <v>3</v>
      </c>
      <c r="I237" s="14" t="s">
        <v>1076</v>
      </c>
      <c r="J237" s="14" t="s">
        <v>1077</v>
      </c>
      <c r="K237" s="160" t="s">
        <v>1763</v>
      </c>
      <c r="L237" s="107" t="s">
        <v>1089</v>
      </c>
      <c r="M237" s="108" t="s">
        <v>680</v>
      </c>
      <c r="N237" s="108" t="s">
        <v>1079</v>
      </c>
      <c r="O237" s="48">
        <v>8474.50986703325</v>
      </c>
      <c r="P237" s="48">
        <v>4237.254933516625</v>
      </c>
      <c r="Q237" s="53">
        <f t="shared" si="11"/>
        <v>0.5</v>
      </c>
      <c r="R237" s="24">
        <v>45142</v>
      </c>
      <c r="S237" s="13">
        <v>15946667</v>
      </c>
      <c r="T237" s="13" t="s">
        <v>1129</v>
      </c>
      <c r="U237" s="13"/>
      <c r="V237" s="154" t="s">
        <v>1742</v>
      </c>
      <c r="W237" s="162" t="s">
        <v>1765</v>
      </c>
    </row>
    <row r="238" spans="1:23" customFormat="1" ht="35.15" customHeight="1">
      <c r="A238" s="41" t="s">
        <v>1090</v>
      </c>
      <c r="B238" s="18" t="s">
        <v>1105</v>
      </c>
      <c r="C238" s="29"/>
      <c r="D238" s="18" t="s">
        <v>1091</v>
      </c>
      <c r="E238" s="13" t="s">
        <v>1119</v>
      </c>
      <c r="F238" s="14" t="s">
        <v>2</v>
      </c>
      <c r="G238" s="18" t="s">
        <v>115</v>
      </c>
      <c r="H238" s="18" t="s">
        <v>53</v>
      </c>
      <c r="I238" s="14" t="s">
        <v>1076</v>
      </c>
      <c r="J238" s="14" t="s">
        <v>1077</v>
      </c>
      <c r="K238" s="160" t="s">
        <v>1763</v>
      </c>
      <c r="L238" s="107" t="s">
        <v>420</v>
      </c>
      <c r="M238" s="108" t="s">
        <v>680</v>
      </c>
      <c r="N238" s="108" t="s">
        <v>1079</v>
      </c>
      <c r="O238" s="48">
        <v>15549.960370160476</v>
      </c>
      <c r="P238" s="48">
        <v>7774.9801850802378</v>
      </c>
      <c r="Q238" s="53">
        <f t="shared" si="11"/>
        <v>0.5</v>
      </c>
      <c r="R238" s="24">
        <v>45142</v>
      </c>
      <c r="S238" s="13">
        <v>15946682</v>
      </c>
      <c r="T238" s="13" t="s">
        <v>1129</v>
      </c>
      <c r="U238" s="13"/>
      <c r="V238" s="154" t="s">
        <v>1742</v>
      </c>
      <c r="W238" s="162" t="s">
        <v>1765</v>
      </c>
    </row>
    <row r="239" spans="1:23" customFormat="1" ht="35.15" customHeight="1">
      <c r="A239" s="41" t="s">
        <v>1137</v>
      </c>
      <c r="B239" s="18" t="s">
        <v>329</v>
      </c>
      <c r="C239" s="29"/>
      <c r="D239" s="18" t="s">
        <v>1092</v>
      </c>
      <c r="E239" s="13" t="s">
        <v>1120</v>
      </c>
      <c r="F239" s="14" t="s">
        <v>2</v>
      </c>
      <c r="G239" s="18" t="s">
        <v>115</v>
      </c>
      <c r="H239" s="18" t="s">
        <v>53</v>
      </c>
      <c r="I239" s="14" t="s">
        <v>1076</v>
      </c>
      <c r="J239" s="14" t="s">
        <v>1077</v>
      </c>
      <c r="K239" s="160" t="s">
        <v>1763</v>
      </c>
      <c r="L239" s="107" t="s">
        <v>1093</v>
      </c>
      <c r="M239" s="108" t="s">
        <v>680</v>
      </c>
      <c r="N239" s="108" t="s">
        <v>1079</v>
      </c>
      <c r="O239" s="48">
        <v>11568.380475633116</v>
      </c>
      <c r="P239" s="48">
        <v>5784.1902378165578</v>
      </c>
      <c r="Q239" s="53">
        <f t="shared" si="11"/>
        <v>0.5</v>
      </c>
      <c r="R239" s="24">
        <v>45142</v>
      </c>
      <c r="S239" s="13">
        <v>15946686</v>
      </c>
      <c r="T239" s="13" t="s">
        <v>1129</v>
      </c>
      <c r="U239" s="13"/>
      <c r="V239" s="154" t="s">
        <v>1742</v>
      </c>
      <c r="W239" s="162" t="s">
        <v>1765</v>
      </c>
    </row>
    <row r="240" spans="1:23" customFormat="1" ht="35.15" customHeight="1">
      <c r="A240" s="41" t="s">
        <v>1138</v>
      </c>
      <c r="B240" s="18" t="s">
        <v>23</v>
      </c>
      <c r="C240" s="29"/>
      <c r="D240" s="18" t="s">
        <v>1094</v>
      </c>
      <c r="E240" s="13" t="s">
        <v>1121</v>
      </c>
      <c r="F240" s="14" t="s">
        <v>2</v>
      </c>
      <c r="G240" s="18" t="s">
        <v>115</v>
      </c>
      <c r="H240" s="18" t="s">
        <v>3</v>
      </c>
      <c r="I240" s="14" t="s">
        <v>1076</v>
      </c>
      <c r="J240" s="14" t="s">
        <v>1077</v>
      </c>
      <c r="K240" s="160" t="s">
        <v>1763</v>
      </c>
      <c r="L240" s="107" t="s">
        <v>643</v>
      </c>
      <c r="M240" s="108" t="s">
        <v>680</v>
      </c>
      <c r="N240" s="108" t="s">
        <v>1079</v>
      </c>
      <c r="O240" s="48">
        <v>8244.1966209067432</v>
      </c>
      <c r="P240" s="48">
        <v>4122.0983104533716</v>
      </c>
      <c r="Q240" s="53">
        <f t="shared" si="11"/>
        <v>0.5</v>
      </c>
      <c r="R240" s="24">
        <v>45142</v>
      </c>
      <c r="S240" s="13">
        <v>15946696</v>
      </c>
      <c r="T240" s="13" t="s">
        <v>1129</v>
      </c>
      <c r="U240" s="13"/>
      <c r="V240" s="154" t="s">
        <v>1742</v>
      </c>
      <c r="W240" s="162" t="s">
        <v>1765</v>
      </c>
    </row>
    <row r="241" spans="1:23" customFormat="1" ht="35.15" customHeight="1">
      <c r="A241" s="41" t="s">
        <v>1139</v>
      </c>
      <c r="B241" s="18" t="s">
        <v>1104</v>
      </c>
      <c r="C241" s="29"/>
      <c r="D241" s="18" t="s">
        <v>1095</v>
      </c>
      <c r="E241" s="13" t="s">
        <v>1122</v>
      </c>
      <c r="F241" s="14" t="s">
        <v>2</v>
      </c>
      <c r="G241" s="18" t="s">
        <v>602</v>
      </c>
      <c r="H241" s="18" t="s">
        <v>53</v>
      </c>
      <c r="I241" s="14" t="s">
        <v>1076</v>
      </c>
      <c r="J241" s="14" t="s">
        <v>1077</v>
      </c>
      <c r="K241" s="160" t="s">
        <v>1763</v>
      </c>
      <c r="L241" s="107" t="s">
        <v>548</v>
      </c>
      <c r="M241" s="108" t="s">
        <v>680</v>
      </c>
      <c r="N241" s="108" t="s">
        <v>1079</v>
      </c>
      <c r="O241" s="48">
        <v>9973.8338346949458</v>
      </c>
      <c r="P241" s="48">
        <v>4986.9169173474729</v>
      </c>
      <c r="Q241" s="53">
        <f t="shared" si="11"/>
        <v>0.5</v>
      </c>
      <c r="R241" s="24">
        <v>45142</v>
      </c>
      <c r="S241" s="13">
        <v>15946717</v>
      </c>
      <c r="T241" s="13" t="s">
        <v>1129</v>
      </c>
      <c r="U241" s="13"/>
      <c r="V241" s="154" t="s">
        <v>1742</v>
      </c>
      <c r="W241" s="162" t="s">
        <v>1765</v>
      </c>
    </row>
    <row r="242" spans="1:23" customFormat="1" ht="35.15" customHeight="1">
      <c r="A242" s="41" t="s">
        <v>45</v>
      </c>
      <c r="B242" s="18" t="s">
        <v>26</v>
      </c>
      <c r="C242" s="117"/>
      <c r="D242" s="18" t="s">
        <v>114</v>
      </c>
      <c r="E242" s="13" t="s">
        <v>1123</v>
      </c>
      <c r="F242" s="14" t="s">
        <v>2</v>
      </c>
      <c r="G242" s="18" t="s">
        <v>115</v>
      </c>
      <c r="H242" s="18" t="s">
        <v>28</v>
      </c>
      <c r="I242" s="14" t="s">
        <v>1076</v>
      </c>
      <c r="J242" s="14" t="s">
        <v>1077</v>
      </c>
      <c r="K242" s="160" t="s">
        <v>1763</v>
      </c>
      <c r="L242" s="107" t="s">
        <v>338</v>
      </c>
      <c r="M242" s="108" t="s">
        <v>680</v>
      </c>
      <c r="N242" s="108" t="s">
        <v>1079</v>
      </c>
      <c r="O242" s="48">
        <v>8948.8077029962969</v>
      </c>
      <c r="P242" s="48">
        <v>4474.4038514981485</v>
      </c>
      <c r="Q242" s="53">
        <f t="shared" si="11"/>
        <v>0.5</v>
      </c>
      <c r="R242" s="24">
        <v>45142</v>
      </c>
      <c r="S242" s="13">
        <v>15946727</v>
      </c>
      <c r="T242" s="13" t="s">
        <v>1129</v>
      </c>
      <c r="U242" s="13"/>
      <c r="V242" s="154" t="s">
        <v>1742</v>
      </c>
      <c r="W242" s="162" t="s">
        <v>1765</v>
      </c>
    </row>
    <row r="243" spans="1:23" customFormat="1" ht="35.15" customHeight="1">
      <c r="A243" s="41" t="s">
        <v>1140</v>
      </c>
      <c r="B243" s="18" t="s">
        <v>346</v>
      </c>
      <c r="C243" s="117"/>
      <c r="D243" s="18" t="s">
        <v>1096</v>
      </c>
      <c r="E243" s="13" t="s">
        <v>1124</v>
      </c>
      <c r="F243" s="14" t="s">
        <v>2</v>
      </c>
      <c r="G243" s="18" t="s">
        <v>115</v>
      </c>
      <c r="H243" s="18" t="s">
        <v>28</v>
      </c>
      <c r="I243" s="14" t="s">
        <v>1076</v>
      </c>
      <c r="J243" s="14" t="s">
        <v>1077</v>
      </c>
      <c r="K243" s="160" t="s">
        <v>1763</v>
      </c>
      <c r="L243" s="107" t="s">
        <v>1097</v>
      </c>
      <c r="M243" s="108" t="s">
        <v>680</v>
      </c>
      <c r="N243" s="108" t="s">
        <v>1079</v>
      </c>
      <c r="O243" s="48">
        <v>8736.7687850858456</v>
      </c>
      <c r="P243" s="48">
        <v>4368.3843925429228</v>
      </c>
      <c r="Q243" s="53">
        <f t="shared" si="11"/>
        <v>0.5</v>
      </c>
      <c r="R243" s="24">
        <v>45142</v>
      </c>
      <c r="S243" s="13">
        <v>15946750</v>
      </c>
      <c r="T243" s="13" t="s">
        <v>1129</v>
      </c>
      <c r="U243" s="13"/>
      <c r="V243" s="154" t="s">
        <v>1742</v>
      </c>
      <c r="W243" s="162" t="s">
        <v>1765</v>
      </c>
    </row>
    <row r="244" spans="1:23" customFormat="1" ht="35.15" customHeight="1">
      <c r="A244" s="41" t="s">
        <v>1141</v>
      </c>
      <c r="B244" s="18" t="s">
        <v>1103</v>
      </c>
      <c r="C244" s="21"/>
      <c r="D244" s="21" t="s">
        <v>1098</v>
      </c>
      <c r="E244" s="13" t="s">
        <v>1125</v>
      </c>
      <c r="F244" s="14" t="s">
        <v>2</v>
      </c>
      <c r="G244" s="18" t="s">
        <v>115</v>
      </c>
      <c r="H244" s="21" t="s">
        <v>28</v>
      </c>
      <c r="I244" s="14" t="s">
        <v>1076</v>
      </c>
      <c r="J244" s="14" t="s">
        <v>1077</v>
      </c>
      <c r="K244" s="160" t="s">
        <v>1763</v>
      </c>
      <c r="L244" s="42" t="s">
        <v>422</v>
      </c>
      <c r="M244" s="108" t="s">
        <v>680</v>
      </c>
      <c r="N244" s="108" t="s">
        <v>1079</v>
      </c>
      <c r="O244" s="48">
        <v>9072.0773282272803</v>
      </c>
      <c r="P244" s="48">
        <v>4536.0386641136402</v>
      </c>
      <c r="Q244" s="53">
        <f t="shared" si="11"/>
        <v>0.5</v>
      </c>
      <c r="R244" s="24">
        <v>45142</v>
      </c>
      <c r="S244" s="13">
        <v>15946759</v>
      </c>
      <c r="T244" s="13" t="s">
        <v>1129</v>
      </c>
      <c r="U244" s="13"/>
      <c r="V244" s="154" t="s">
        <v>1742</v>
      </c>
      <c r="W244" s="162" t="s">
        <v>1765</v>
      </c>
    </row>
    <row r="245" spans="1:23" customFormat="1" ht="35.15" customHeight="1">
      <c r="A245" s="41" t="s">
        <v>1099</v>
      </c>
      <c r="B245" s="18" t="s">
        <v>613</v>
      </c>
      <c r="C245" s="117"/>
      <c r="D245" s="18" t="s">
        <v>601</v>
      </c>
      <c r="E245" s="13" t="s">
        <v>1126</v>
      </c>
      <c r="F245" s="14" t="s">
        <v>2</v>
      </c>
      <c r="G245" s="18" t="s">
        <v>602</v>
      </c>
      <c r="H245" s="18" t="s">
        <v>32</v>
      </c>
      <c r="I245" s="14" t="s">
        <v>1076</v>
      </c>
      <c r="J245" s="14" t="s">
        <v>1077</v>
      </c>
      <c r="K245" s="160" t="s">
        <v>1763</v>
      </c>
      <c r="L245" s="107" t="s">
        <v>1081</v>
      </c>
      <c r="M245" s="108" t="s">
        <v>680</v>
      </c>
      <c r="N245" s="108" t="s">
        <v>1079</v>
      </c>
      <c r="O245" s="48">
        <v>14125.74</v>
      </c>
      <c r="P245" s="48">
        <v>7062.87</v>
      </c>
      <c r="Q245" s="53">
        <f t="shared" si="11"/>
        <v>0.5</v>
      </c>
      <c r="R245" s="24">
        <v>45142</v>
      </c>
      <c r="S245" s="13">
        <v>15946762</v>
      </c>
      <c r="T245" s="13" t="s">
        <v>1129</v>
      </c>
      <c r="U245" s="13"/>
      <c r="V245" s="154" t="s">
        <v>1742</v>
      </c>
      <c r="W245" s="162" t="s">
        <v>1765</v>
      </c>
    </row>
    <row r="246" spans="1:23" customFormat="1" ht="35.15" customHeight="1">
      <c r="A246" s="41" t="s">
        <v>606</v>
      </c>
      <c r="B246" s="18" t="s">
        <v>614</v>
      </c>
      <c r="C246" s="117"/>
      <c r="D246" s="18" t="s">
        <v>607</v>
      </c>
      <c r="E246" s="13" t="s">
        <v>1127</v>
      </c>
      <c r="F246" s="14" t="s">
        <v>2</v>
      </c>
      <c r="G246" s="18" t="s">
        <v>123</v>
      </c>
      <c r="H246" s="18" t="s">
        <v>32</v>
      </c>
      <c r="I246" s="14" t="s">
        <v>1076</v>
      </c>
      <c r="J246" s="14" t="s">
        <v>1077</v>
      </c>
      <c r="K246" s="160" t="s">
        <v>1763</v>
      </c>
      <c r="L246" s="107" t="s">
        <v>422</v>
      </c>
      <c r="M246" s="108" t="s">
        <v>680</v>
      </c>
      <c r="N246" s="108" t="s">
        <v>1079</v>
      </c>
      <c r="O246" s="48">
        <v>17216.849999999999</v>
      </c>
      <c r="P246" s="48">
        <v>8608.43</v>
      </c>
      <c r="Q246" s="53">
        <f t="shared" si="11"/>
        <v>0.50000029041317084</v>
      </c>
      <c r="R246" s="24">
        <v>45142</v>
      </c>
      <c r="S246" s="13">
        <v>15946886</v>
      </c>
      <c r="T246" s="13" t="s">
        <v>1129</v>
      </c>
      <c r="U246" s="13"/>
      <c r="V246" s="154" t="s">
        <v>1742</v>
      </c>
      <c r="W246" s="162" t="s">
        <v>1765</v>
      </c>
    </row>
    <row r="247" spans="1:23" customFormat="1" ht="35.15" customHeight="1">
      <c r="A247" s="41" t="s">
        <v>1142</v>
      </c>
      <c r="B247" s="18" t="s">
        <v>1102</v>
      </c>
      <c r="C247" s="21"/>
      <c r="D247" s="21" t="s">
        <v>1100</v>
      </c>
      <c r="E247" s="13" t="s">
        <v>1128</v>
      </c>
      <c r="F247" s="14" t="s">
        <v>2</v>
      </c>
      <c r="G247" s="18" t="s">
        <v>115</v>
      </c>
      <c r="H247" s="21" t="s">
        <v>28</v>
      </c>
      <c r="I247" s="14" t="s">
        <v>1076</v>
      </c>
      <c r="J247" s="14" t="s">
        <v>1077</v>
      </c>
      <c r="K247" s="160" t="s">
        <v>1763</v>
      </c>
      <c r="L247" s="42" t="s">
        <v>1084</v>
      </c>
      <c r="M247" s="108" t="s">
        <v>680</v>
      </c>
      <c r="N247" s="108" t="s">
        <v>1079</v>
      </c>
      <c r="O247" s="48">
        <v>13392.804959570563</v>
      </c>
      <c r="P247" s="48">
        <v>6696.4024797852817</v>
      </c>
      <c r="Q247" s="53">
        <f t="shared" si="11"/>
        <v>0.5</v>
      </c>
      <c r="R247" s="24">
        <v>45142</v>
      </c>
      <c r="S247" s="13">
        <v>15946970</v>
      </c>
      <c r="T247" s="13" t="s">
        <v>1129</v>
      </c>
      <c r="U247" s="13"/>
      <c r="V247" s="154" t="s">
        <v>1742</v>
      </c>
      <c r="W247" s="162" t="s">
        <v>1765</v>
      </c>
    </row>
    <row r="248" spans="1:23" customFormat="1" ht="35.15" customHeight="1">
      <c r="A248" s="15" t="s">
        <v>1143</v>
      </c>
      <c r="B248" s="21" t="s">
        <v>1144</v>
      </c>
      <c r="C248" s="21"/>
      <c r="D248" s="27" t="s">
        <v>1185</v>
      </c>
      <c r="E248" s="13" t="s">
        <v>1176</v>
      </c>
      <c r="F248" s="13" t="s">
        <v>2</v>
      </c>
      <c r="G248" s="13">
        <v>31.12</v>
      </c>
      <c r="H248" s="21" t="s">
        <v>3</v>
      </c>
      <c r="I248" s="13" t="s">
        <v>1145</v>
      </c>
      <c r="J248" s="13" t="s">
        <v>1146</v>
      </c>
      <c r="K248" s="160" t="s">
        <v>1763</v>
      </c>
      <c r="L248" s="24" t="s">
        <v>1147</v>
      </c>
      <c r="M248" s="24" t="s">
        <v>1148</v>
      </c>
      <c r="N248" s="24" t="s">
        <v>1149</v>
      </c>
      <c r="O248" s="48">
        <v>25159.45</v>
      </c>
      <c r="P248" s="48">
        <v>12579.73</v>
      </c>
      <c r="Q248" s="53">
        <f t="shared" si="11"/>
        <v>0.50000019873248414</v>
      </c>
      <c r="R248" s="24">
        <v>45154</v>
      </c>
      <c r="S248" s="13">
        <v>15969661</v>
      </c>
      <c r="T248" s="13" t="s">
        <v>1189</v>
      </c>
      <c r="U248" s="13"/>
      <c r="V248" s="154" t="s">
        <v>1742</v>
      </c>
      <c r="W248" s="162" t="s">
        <v>1765</v>
      </c>
    </row>
    <row r="249" spans="1:23" customFormat="1" ht="35.15" customHeight="1">
      <c r="A249" s="15" t="s">
        <v>1150</v>
      </c>
      <c r="B249" s="74" t="s">
        <v>1151</v>
      </c>
      <c r="C249" s="74"/>
      <c r="D249" s="21" t="s">
        <v>1186</v>
      </c>
      <c r="E249" s="13" t="s">
        <v>1177</v>
      </c>
      <c r="F249" s="13" t="s">
        <v>2</v>
      </c>
      <c r="G249" s="13">
        <v>31.12</v>
      </c>
      <c r="H249" s="21" t="s">
        <v>3</v>
      </c>
      <c r="I249" s="13" t="s">
        <v>1145</v>
      </c>
      <c r="J249" s="13" t="s">
        <v>1146</v>
      </c>
      <c r="K249" s="160" t="s">
        <v>1763</v>
      </c>
      <c r="L249" s="24" t="s">
        <v>1152</v>
      </c>
      <c r="M249" s="24" t="s">
        <v>1148</v>
      </c>
      <c r="N249" s="24" t="s">
        <v>1149</v>
      </c>
      <c r="O249" s="48">
        <v>13931.18</v>
      </c>
      <c r="P249" s="48">
        <v>6965.59</v>
      </c>
      <c r="Q249" s="53">
        <f t="shared" si="11"/>
        <v>0.5</v>
      </c>
      <c r="R249" s="24">
        <v>45154</v>
      </c>
      <c r="S249" s="13">
        <v>15969746</v>
      </c>
      <c r="T249" s="13" t="s">
        <v>1189</v>
      </c>
      <c r="U249" s="13"/>
      <c r="V249" s="154" t="s">
        <v>1742</v>
      </c>
      <c r="W249" s="162" t="s">
        <v>1765</v>
      </c>
    </row>
    <row r="250" spans="1:23" customFormat="1" ht="35.15" customHeight="1">
      <c r="A250" s="15" t="s">
        <v>1153</v>
      </c>
      <c r="B250" s="74" t="s">
        <v>1154</v>
      </c>
      <c r="C250" s="74"/>
      <c r="D250" s="21" t="s">
        <v>1187</v>
      </c>
      <c r="E250" s="13" t="s">
        <v>1178</v>
      </c>
      <c r="F250" s="13" t="s">
        <v>2</v>
      </c>
      <c r="G250" s="13">
        <v>31.12</v>
      </c>
      <c r="H250" s="21" t="s">
        <v>28</v>
      </c>
      <c r="I250" s="13" t="s">
        <v>1145</v>
      </c>
      <c r="J250" s="13" t="s">
        <v>1146</v>
      </c>
      <c r="K250" s="160" t="s">
        <v>1763</v>
      </c>
      <c r="L250" s="24" t="s">
        <v>1155</v>
      </c>
      <c r="M250" s="24" t="s">
        <v>1148</v>
      </c>
      <c r="N250" s="24" t="s">
        <v>1149</v>
      </c>
      <c r="O250" s="48">
        <v>26354.13</v>
      </c>
      <c r="P250" s="48">
        <v>13177.07</v>
      </c>
      <c r="Q250" s="53">
        <f t="shared" si="11"/>
        <v>0.50000018972358407</v>
      </c>
      <c r="R250" s="24">
        <v>45154</v>
      </c>
      <c r="S250" s="13">
        <v>15969816</v>
      </c>
      <c r="T250" s="13" t="s">
        <v>1189</v>
      </c>
      <c r="U250" s="13"/>
      <c r="V250" s="154" t="s">
        <v>1742</v>
      </c>
      <c r="W250" s="162" t="s">
        <v>1765</v>
      </c>
    </row>
    <row r="251" spans="1:23" customFormat="1" ht="35.15" customHeight="1">
      <c r="A251" s="15" t="s">
        <v>1156</v>
      </c>
      <c r="B251" s="21" t="s">
        <v>1157</v>
      </c>
      <c r="C251" s="21" t="s">
        <v>1158</v>
      </c>
      <c r="D251" s="21" t="s">
        <v>1188</v>
      </c>
      <c r="E251" s="13" t="s">
        <v>1179</v>
      </c>
      <c r="F251" s="13" t="s">
        <v>2</v>
      </c>
      <c r="G251" s="13">
        <v>31.12</v>
      </c>
      <c r="H251" s="21" t="s">
        <v>53</v>
      </c>
      <c r="I251" s="13" t="s">
        <v>1145</v>
      </c>
      <c r="J251" s="13" t="s">
        <v>1146</v>
      </c>
      <c r="K251" s="160" t="s">
        <v>1763</v>
      </c>
      <c r="L251" s="24" t="s">
        <v>1159</v>
      </c>
      <c r="M251" s="24" t="s">
        <v>1148</v>
      </c>
      <c r="N251" s="24" t="s">
        <v>1149</v>
      </c>
      <c r="O251" s="48">
        <v>20159.650000000001</v>
      </c>
      <c r="P251" s="48">
        <v>10079.83</v>
      </c>
      <c r="Q251" s="53">
        <f t="shared" si="11"/>
        <v>0.50000024802017884</v>
      </c>
      <c r="R251" s="24">
        <v>45154</v>
      </c>
      <c r="S251" s="13">
        <v>15969886</v>
      </c>
      <c r="T251" s="13" t="s">
        <v>1189</v>
      </c>
      <c r="U251" s="13"/>
      <c r="V251" s="154" t="s">
        <v>1742</v>
      </c>
      <c r="W251" s="162" t="s">
        <v>1765</v>
      </c>
    </row>
    <row r="252" spans="1:23" customFormat="1" ht="35.15" customHeight="1">
      <c r="A252" s="15" t="s">
        <v>1160</v>
      </c>
      <c r="B252" s="21" t="s">
        <v>1161</v>
      </c>
      <c r="C252" s="21"/>
      <c r="D252" s="21" t="s">
        <v>1162</v>
      </c>
      <c r="E252" s="13" t="s">
        <v>1180</v>
      </c>
      <c r="F252" s="13" t="s">
        <v>2</v>
      </c>
      <c r="G252" s="13">
        <v>31.12</v>
      </c>
      <c r="H252" s="21" t="s">
        <v>28</v>
      </c>
      <c r="I252" s="13" t="s">
        <v>1145</v>
      </c>
      <c r="J252" s="13" t="s">
        <v>1146</v>
      </c>
      <c r="K252" s="160" t="s">
        <v>1763</v>
      </c>
      <c r="L252" s="24" t="s">
        <v>1163</v>
      </c>
      <c r="M252" s="24" t="s">
        <v>1148</v>
      </c>
      <c r="N252" s="24" t="s">
        <v>1149</v>
      </c>
      <c r="O252" s="48">
        <v>15228.91</v>
      </c>
      <c r="P252" s="48">
        <v>7614.46</v>
      </c>
      <c r="Q252" s="53">
        <f t="shared" si="11"/>
        <v>0.50000032832290686</v>
      </c>
      <c r="R252" s="24">
        <v>45154</v>
      </c>
      <c r="S252" s="13">
        <v>15969974</v>
      </c>
      <c r="T252" s="13" t="s">
        <v>1189</v>
      </c>
      <c r="U252" s="13"/>
      <c r="V252" s="154" t="s">
        <v>1742</v>
      </c>
      <c r="W252" s="162" t="s">
        <v>1765</v>
      </c>
    </row>
    <row r="253" spans="1:23" customFormat="1" ht="35.15" customHeight="1">
      <c r="A253" s="15" t="s">
        <v>1164</v>
      </c>
      <c r="B253" s="21" t="s">
        <v>1165</v>
      </c>
      <c r="C253" s="21"/>
      <c r="D253" s="21" t="s">
        <v>1166</v>
      </c>
      <c r="E253" s="13" t="s">
        <v>1181</v>
      </c>
      <c r="F253" s="13" t="s">
        <v>2</v>
      </c>
      <c r="G253" s="13">
        <v>31.12</v>
      </c>
      <c r="H253" s="21" t="s">
        <v>28</v>
      </c>
      <c r="I253" s="13" t="s">
        <v>1145</v>
      </c>
      <c r="J253" s="13" t="s">
        <v>1146</v>
      </c>
      <c r="K253" s="160" t="s">
        <v>1763</v>
      </c>
      <c r="L253" s="24" t="s">
        <v>1167</v>
      </c>
      <c r="M253" s="24" t="s">
        <v>1148</v>
      </c>
      <c r="N253" s="24" t="s">
        <v>1149</v>
      </c>
      <c r="O253" s="48">
        <v>23692.240000000002</v>
      </c>
      <c r="P253" s="48">
        <v>11846.12</v>
      </c>
      <c r="Q253" s="53">
        <f t="shared" si="11"/>
        <v>0.5</v>
      </c>
      <c r="R253" s="24">
        <v>45154</v>
      </c>
      <c r="S253" s="13">
        <v>15970150</v>
      </c>
      <c r="T253" s="13" t="s">
        <v>1189</v>
      </c>
      <c r="U253" s="13"/>
      <c r="V253" s="154" t="s">
        <v>1742</v>
      </c>
      <c r="W253" s="162" t="s">
        <v>1765</v>
      </c>
    </row>
    <row r="254" spans="1:23" customFormat="1" ht="35.15" customHeight="1">
      <c r="A254" s="15" t="s">
        <v>1190</v>
      </c>
      <c r="B254" s="21" t="s">
        <v>300</v>
      </c>
      <c r="C254" s="21"/>
      <c r="D254" s="21" t="s">
        <v>1168</v>
      </c>
      <c r="E254" s="13" t="s">
        <v>1182</v>
      </c>
      <c r="F254" s="13" t="s">
        <v>2</v>
      </c>
      <c r="G254" s="13">
        <v>31.12</v>
      </c>
      <c r="H254" s="21" t="s">
        <v>3</v>
      </c>
      <c r="I254" s="13" t="s">
        <v>1145</v>
      </c>
      <c r="J254" s="13" t="s">
        <v>1146</v>
      </c>
      <c r="K254" s="160" t="s">
        <v>1763</v>
      </c>
      <c r="L254" s="24" t="s">
        <v>1169</v>
      </c>
      <c r="M254" s="24" t="s">
        <v>1148</v>
      </c>
      <c r="N254" s="24" t="s">
        <v>1149</v>
      </c>
      <c r="O254" s="48">
        <v>12588.28</v>
      </c>
      <c r="P254" s="48">
        <v>6294.14</v>
      </c>
      <c r="Q254" s="53">
        <f t="shared" si="11"/>
        <v>0.5</v>
      </c>
      <c r="R254" s="24">
        <v>45154</v>
      </c>
      <c r="S254" s="13">
        <v>15970253</v>
      </c>
      <c r="T254" s="13" t="s">
        <v>1189</v>
      </c>
      <c r="U254" s="13"/>
      <c r="V254" s="154" t="s">
        <v>1742</v>
      </c>
      <c r="W254" s="162" t="s">
        <v>1765</v>
      </c>
    </row>
    <row r="255" spans="1:23" customFormat="1" ht="35.15" customHeight="1">
      <c r="A255" s="15" t="s">
        <v>1170</v>
      </c>
      <c r="B255" s="21" t="s">
        <v>1171</v>
      </c>
      <c r="C255" s="21"/>
      <c r="D255" s="21" t="s">
        <v>1172</v>
      </c>
      <c r="E255" s="13" t="s">
        <v>1183</v>
      </c>
      <c r="F255" s="13" t="s">
        <v>2</v>
      </c>
      <c r="G255" s="13">
        <v>31.12</v>
      </c>
      <c r="H255" s="21" t="s">
        <v>28</v>
      </c>
      <c r="I255" s="13" t="s">
        <v>1145</v>
      </c>
      <c r="J255" s="13" t="s">
        <v>1146</v>
      </c>
      <c r="K255" s="160" t="s">
        <v>1763</v>
      </c>
      <c r="L255" s="24" t="s">
        <v>1084</v>
      </c>
      <c r="M255" s="24" t="s">
        <v>1148</v>
      </c>
      <c r="N255" s="24" t="s">
        <v>1149</v>
      </c>
      <c r="O255" s="48">
        <v>50153.02</v>
      </c>
      <c r="P255" s="48">
        <v>25076.51</v>
      </c>
      <c r="Q255" s="53">
        <f t="shared" si="11"/>
        <v>0.5</v>
      </c>
      <c r="R255" s="24">
        <v>45156</v>
      </c>
      <c r="S255" s="13">
        <v>15971314</v>
      </c>
      <c r="T255" s="13" t="s">
        <v>1189</v>
      </c>
      <c r="U255" s="13"/>
      <c r="V255" s="154" t="s">
        <v>1742</v>
      </c>
      <c r="W255" s="162" t="s">
        <v>1765</v>
      </c>
    </row>
    <row r="256" spans="1:23" customFormat="1" ht="35.15" customHeight="1">
      <c r="A256" s="15" t="s">
        <v>1173</v>
      </c>
      <c r="B256" s="21" t="s">
        <v>1174</v>
      </c>
      <c r="C256" s="21"/>
      <c r="D256" s="21" t="s">
        <v>1175</v>
      </c>
      <c r="E256" s="13" t="s">
        <v>1184</v>
      </c>
      <c r="F256" s="13" t="s">
        <v>2</v>
      </c>
      <c r="G256" s="13">
        <v>31.12</v>
      </c>
      <c r="H256" s="21" t="s">
        <v>53</v>
      </c>
      <c r="I256" s="13" t="s">
        <v>1145</v>
      </c>
      <c r="J256" s="13" t="s">
        <v>1146</v>
      </c>
      <c r="K256" s="160" t="s">
        <v>1763</v>
      </c>
      <c r="L256" s="24" t="s">
        <v>1159</v>
      </c>
      <c r="M256" s="24" t="s">
        <v>1148</v>
      </c>
      <c r="N256" s="24" t="s">
        <v>1149</v>
      </c>
      <c r="O256" s="48">
        <v>23693.94</v>
      </c>
      <c r="P256" s="48">
        <v>11846.97</v>
      </c>
      <c r="Q256" s="53">
        <f t="shared" si="11"/>
        <v>0.5</v>
      </c>
      <c r="R256" s="24">
        <v>45156</v>
      </c>
      <c r="S256" s="13">
        <v>15971318</v>
      </c>
      <c r="T256" s="13" t="s">
        <v>1189</v>
      </c>
      <c r="U256" s="13"/>
      <c r="V256" s="154" t="s">
        <v>1742</v>
      </c>
      <c r="W256" s="162" t="s">
        <v>1765</v>
      </c>
    </row>
    <row r="257" spans="1:23" customFormat="1" ht="35.15" customHeight="1">
      <c r="A257" s="15" t="s">
        <v>1191</v>
      </c>
      <c r="B257" s="21" t="s">
        <v>1192</v>
      </c>
      <c r="C257" s="21"/>
      <c r="D257" s="27" t="s">
        <v>1193</v>
      </c>
      <c r="E257" s="13" t="s">
        <v>1199</v>
      </c>
      <c r="F257" s="13" t="s">
        <v>2</v>
      </c>
      <c r="G257" s="24" t="s">
        <v>115</v>
      </c>
      <c r="H257" s="21" t="s">
        <v>28</v>
      </c>
      <c r="I257" s="13" t="s">
        <v>1194</v>
      </c>
      <c r="J257" s="15" t="s">
        <v>1195</v>
      </c>
      <c r="K257" s="160" t="s">
        <v>1763</v>
      </c>
      <c r="L257" s="24" t="s">
        <v>1196</v>
      </c>
      <c r="M257" s="24" t="s">
        <v>1197</v>
      </c>
      <c r="N257" s="24" t="s">
        <v>1198</v>
      </c>
      <c r="O257" s="48">
        <v>2288</v>
      </c>
      <c r="P257" s="48">
        <v>1144</v>
      </c>
      <c r="Q257" s="53">
        <f t="shared" si="11"/>
        <v>0.5</v>
      </c>
      <c r="R257" s="24">
        <v>45156</v>
      </c>
      <c r="S257" s="13">
        <v>15971321</v>
      </c>
      <c r="T257" s="13" t="s">
        <v>1200</v>
      </c>
      <c r="U257" s="13"/>
      <c r="V257" s="154" t="s">
        <v>1742</v>
      </c>
      <c r="W257" s="162" t="s">
        <v>1765</v>
      </c>
    </row>
    <row r="258" spans="1:23" s="11" customFormat="1" ht="30" customHeight="1">
      <c r="A258" s="41" t="s">
        <v>1201</v>
      </c>
      <c r="B258" s="25" t="s">
        <v>1205</v>
      </c>
      <c r="C258" s="18"/>
      <c r="D258" s="14" t="s">
        <v>1202</v>
      </c>
      <c r="E258" s="13" t="s">
        <v>1203</v>
      </c>
      <c r="F258" s="14" t="s">
        <v>2</v>
      </c>
      <c r="G258" s="21" t="s">
        <v>52</v>
      </c>
      <c r="H258" s="21" t="s">
        <v>53</v>
      </c>
      <c r="I258" s="13" t="s">
        <v>54</v>
      </c>
      <c r="J258" s="13" t="s">
        <v>54</v>
      </c>
      <c r="K258" s="160" t="s">
        <v>1763</v>
      </c>
      <c r="L258" s="24">
        <v>44503</v>
      </c>
      <c r="M258" s="24">
        <v>44743</v>
      </c>
      <c r="N258" s="24">
        <v>45107</v>
      </c>
      <c r="O258" s="48">
        <v>21597.27</v>
      </c>
      <c r="P258" s="48">
        <v>17277.79</v>
      </c>
      <c r="Q258" s="53">
        <f t="shared" si="11"/>
        <v>0.79999879614414227</v>
      </c>
      <c r="R258" s="24">
        <v>45156</v>
      </c>
      <c r="S258" s="14">
        <v>15971327</v>
      </c>
      <c r="T258" s="14" t="s">
        <v>1204</v>
      </c>
      <c r="V258" s="154" t="s">
        <v>1741</v>
      </c>
      <c r="W258" s="162" t="s">
        <v>1765</v>
      </c>
    </row>
    <row r="259" spans="1:23" customFormat="1" ht="35.15" customHeight="1">
      <c r="A259" s="41" t="s">
        <v>1206</v>
      </c>
      <c r="B259" s="18" t="s">
        <v>1207</v>
      </c>
      <c r="C259" s="18"/>
      <c r="D259" s="14" t="s">
        <v>1208</v>
      </c>
      <c r="E259" s="13" t="s">
        <v>1230</v>
      </c>
      <c r="F259" s="14" t="s">
        <v>2</v>
      </c>
      <c r="G259" s="18" t="s">
        <v>115</v>
      </c>
      <c r="H259" s="18" t="s">
        <v>3</v>
      </c>
      <c r="I259" s="14" t="s">
        <v>1209</v>
      </c>
      <c r="J259" s="14" t="s">
        <v>1210</v>
      </c>
      <c r="K259" s="160" t="s">
        <v>1763</v>
      </c>
      <c r="L259" s="107" t="s">
        <v>1211</v>
      </c>
      <c r="M259" s="108" t="s">
        <v>1212</v>
      </c>
      <c r="N259" s="108" t="s">
        <v>1213</v>
      </c>
      <c r="O259" s="48">
        <v>20469.812512534816</v>
      </c>
      <c r="P259" s="48">
        <v>10234.906256267408</v>
      </c>
      <c r="Q259" s="53">
        <f>P259/O259</f>
        <v>0.5</v>
      </c>
      <c r="R259" s="24">
        <v>45166</v>
      </c>
      <c r="S259" s="13">
        <v>15980058</v>
      </c>
      <c r="T259" s="13" t="s">
        <v>1235</v>
      </c>
      <c r="U259" s="13"/>
      <c r="V259" s="154" t="s">
        <v>1742</v>
      </c>
      <c r="W259" s="162" t="s">
        <v>1765</v>
      </c>
    </row>
    <row r="260" spans="1:23" customFormat="1" ht="35.15" customHeight="1">
      <c r="A260" s="41" t="s">
        <v>1214</v>
      </c>
      <c r="B260" s="18" t="s">
        <v>1215</v>
      </c>
      <c r="C260" s="18"/>
      <c r="D260" s="14" t="s">
        <v>1216</v>
      </c>
      <c r="E260" s="13" t="s">
        <v>1231</v>
      </c>
      <c r="F260" s="14" t="s">
        <v>2</v>
      </c>
      <c r="G260" s="18" t="s">
        <v>115</v>
      </c>
      <c r="H260" s="18" t="s">
        <v>32</v>
      </c>
      <c r="I260" s="14" t="s">
        <v>1209</v>
      </c>
      <c r="J260" s="14" t="s">
        <v>1210</v>
      </c>
      <c r="K260" s="160" t="s">
        <v>1763</v>
      </c>
      <c r="L260" s="107" t="s">
        <v>1217</v>
      </c>
      <c r="M260" s="108" t="s">
        <v>1212</v>
      </c>
      <c r="N260" s="108" t="s">
        <v>1213</v>
      </c>
      <c r="O260" s="48">
        <v>35388.306830083566</v>
      </c>
      <c r="P260" s="48">
        <v>17694.153415041783</v>
      </c>
      <c r="Q260" s="53">
        <f t="shared" si="11"/>
        <v>0.5</v>
      </c>
      <c r="R260" s="24">
        <v>45166</v>
      </c>
      <c r="S260" s="13">
        <v>15980067</v>
      </c>
      <c r="T260" s="13" t="s">
        <v>1235</v>
      </c>
      <c r="U260" s="13"/>
      <c r="V260" s="154" t="s">
        <v>1742</v>
      </c>
      <c r="W260" s="162" t="s">
        <v>1765</v>
      </c>
    </row>
    <row r="261" spans="1:23" customFormat="1" ht="35.15" customHeight="1">
      <c r="A261" s="41" t="s">
        <v>1218</v>
      </c>
      <c r="B261" s="18" t="s">
        <v>1219</v>
      </c>
      <c r="C261" s="18"/>
      <c r="D261" s="14" t="s">
        <v>1220</v>
      </c>
      <c r="E261" s="13" t="s">
        <v>1232</v>
      </c>
      <c r="F261" s="14" t="s">
        <v>2</v>
      </c>
      <c r="G261" s="18" t="s">
        <v>115</v>
      </c>
      <c r="H261" s="18" t="s">
        <v>53</v>
      </c>
      <c r="I261" s="14" t="s">
        <v>1209</v>
      </c>
      <c r="J261" s="14" t="s">
        <v>1210</v>
      </c>
      <c r="K261" s="160" t="s">
        <v>1763</v>
      </c>
      <c r="L261" s="107" t="s">
        <v>1221</v>
      </c>
      <c r="M261" s="108" t="s">
        <v>1212</v>
      </c>
      <c r="N261" s="108" t="s">
        <v>1213</v>
      </c>
      <c r="O261" s="48">
        <v>17843.465827298049</v>
      </c>
      <c r="P261" s="48">
        <v>8921.7329136490243</v>
      </c>
      <c r="Q261" s="53">
        <f t="shared" si="11"/>
        <v>0.5</v>
      </c>
      <c r="R261" s="24">
        <v>45166</v>
      </c>
      <c r="S261" s="13">
        <v>15980074</v>
      </c>
      <c r="T261" s="13" t="s">
        <v>1235</v>
      </c>
      <c r="U261" s="13"/>
      <c r="V261" s="154" t="s">
        <v>1742</v>
      </c>
      <c r="W261" s="162" t="s">
        <v>1765</v>
      </c>
    </row>
    <row r="262" spans="1:23" customFormat="1" ht="35.15" customHeight="1">
      <c r="A262" s="41" t="s">
        <v>1222</v>
      </c>
      <c r="B262" s="18" t="s">
        <v>1223</v>
      </c>
      <c r="C262" s="18"/>
      <c r="D262" s="14" t="s">
        <v>1224</v>
      </c>
      <c r="E262" s="13" t="s">
        <v>1233</v>
      </c>
      <c r="F262" s="14" t="s">
        <v>2</v>
      </c>
      <c r="G262" s="18" t="s">
        <v>115</v>
      </c>
      <c r="H262" s="18" t="s">
        <v>28</v>
      </c>
      <c r="I262" s="14" t="s">
        <v>1209</v>
      </c>
      <c r="J262" s="14" t="s">
        <v>1210</v>
      </c>
      <c r="K262" s="160" t="s">
        <v>1763</v>
      </c>
      <c r="L262" s="107" t="s">
        <v>1225</v>
      </c>
      <c r="M262" s="108" t="s">
        <v>1212</v>
      </c>
      <c r="N262" s="108" t="s">
        <v>1213</v>
      </c>
      <c r="O262" s="48">
        <v>24158.150089136489</v>
      </c>
      <c r="P262" s="48">
        <v>12079.075044568244</v>
      </c>
      <c r="Q262" s="53">
        <f t="shared" si="11"/>
        <v>0.5</v>
      </c>
      <c r="R262" s="24">
        <v>45166</v>
      </c>
      <c r="S262" s="13">
        <v>15980077</v>
      </c>
      <c r="T262" s="13" t="s">
        <v>1235</v>
      </c>
      <c r="U262" s="13"/>
      <c r="V262" s="154" t="s">
        <v>1742</v>
      </c>
      <c r="W262" s="162" t="s">
        <v>1765</v>
      </c>
    </row>
    <row r="263" spans="1:23" customFormat="1" ht="35.15" customHeight="1">
      <c r="A263" s="41" t="s">
        <v>1226</v>
      </c>
      <c r="B263" s="18" t="s">
        <v>1227</v>
      </c>
      <c r="C263" s="18"/>
      <c r="D263" s="14" t="s">
        <v>1228</v>
      </c>
      <c r="E263" s="13" t="s">
        <v>1234</v>
      </c>
      <c r="F263" s="14" t="s">
        <v>2</v>
      </c>
      <c r="G263" s="18" t="s">
        <v>115</v>
      </c>
      <c r="H263" s="18" t="s">
        <v>28</v>
      </c>
      <c r="I263" s="14" t="s">
        <v>1209</v>
      </c>
      <c r="J263" s="14" t="s">
        <v>1210</v>
      </c>
      <c r="K263" s="160" t="s">
        <v>1763</v>
      </c>
      <c r="L263" s="107" t="s">
        <v>1229</v>
      </c>
      <c r="M263" s="108" t="s">
        <v>1212</v>
      </c>
      <c r="N263" s="108" t="s">
        <v>1213</v>
      </c>
      <c r="O263" s="48">
        <v>11058.684740947076</v>
      </c>
      <c r="P263" s="48">
        <v>5529.3423704735378</v>
      </c>
      <c r="Q263" s="53">
        <f t="shared" si="11"/>
        <v>0.5</v>
      </c>
      <c r="R263" s="24">
        <v>45166</v>
      </c>
      <c r="S263" s="13">
        <v>15980079</v>
      </c>
      <c r="T263" s="13" t="s">
        <v>1235</v>
      </c>
      <c r="U263" s="13"/>
      <c r="V263" s="154" t="s">
        <v>1742</v>
      </c>
      <c r="W263" s="162" t="s">
        <v>1765</v>
      </c>
    </row>
    <row r="264" spans="1:23" customFormat="1" ht="35.15" customHeight="1">
      <c r="A264" s="15" t="s">
        <v>1236</v>
      </c>
      <c r="B264" s="104" t="s">
        <v>1296</v>
      </c>
      <c r="C264" s="104"/>
      <c r="D264" s="104" t="s">
        <v>1237</v>
      </c>
      <c r="E264" s="13" t="s">
        <v>1284</v>
      </c>
      <c r="F264" s="14" t="s">
        <v>2</v>
      </c>
      <c r="G264" s="24" t="s">
        <v>115</v>
      </c>
      <c r="H264" s="21" t="s">
        <v>28</v>
      </c>
      <c r="I264" s="13" t="s">
        <v>1238</v>
      </c>
      <c r="J264" s="13" t="s">
        <v>1239</v>
      </c>
      <c r="K264" s="160" t="s">
        <v>1763</v>
      </c>
      <c r="L264" s="24" t="s">
        <v>1240</v>
      </c>
      <c r="M264" s="24" t="s">
        <v>1148</v>
      </c>
      <c r="N264" s="24" t="s">
        <v>1241</v>
      </c>
      <c r="O264" s="48">
        <f>'[1]Abrechnung 2023'!$E$3</f>
        <v>11580.831000000002</v>
      </c>
      <c r="P264" s="48">
        <v>5790.415500000001</v>
      </c>
      <c r="Q264" s="53">
        <f t="shared" si="11"/>
        <v>0.5</v>
      </c>
      <c r="R264" s="24">
        <v>45166</v>
      </c>
      <c r="S264" s="13">
        <v>15980083</v>
      </c>
      <c r="T264" s="13" t="s">
        <v>1250</v>
      </c>
      <c r="U264" s="13"/>
      <c r="V264" s="154" t="s">
        <v>1742</v>
      </c>
      <c r="W264" s="162" t="s">
        <v>1765</v>
      </c>
    </row>
    <row r="265" spans="1:23" customFormat="1" ht="35.15" customHeight="1">
      <c r="A265" s="15" t="s">
        <v>1218</v>
      </c>
      <c r="B265" s="74" t="s">
        <v>1219</v>
      </c>
      <c r="C265" s="21"/>
      <c r="D265" s="21" t="s">
        <v>1220</v>
      </c>
      <c r="E265" s="13" t="s">
        <v>1285</v>
      </c>
      <c r="F265" s="13" t="s">
        <v>2</v>
      </c>
      <c r="G265" s="21" t="s">
        <v>115</v>
      </c>
      <c r="H265" s="21" t="s">
        <v>53</v>
      </c>
      <c r="I265" s="13" t="s">
        <v>1238</v>
      </c>
      <c r="J265" s="13" t="s">
        <v>1239</v>
      </c>
      <c r="K265" s="160" t="s">
        <v>1763</v>
      </c>
      <c r="L265" s="24" t="s">
        <v>338</v>
      </c>
      <c r="M265" s="24" t="s">
        <v>1148</v>
      </c>
      <c r="N265" s="24" t="s">
        <v>1241</v>
      </c>
      <c r="O265" s="48">
        <f>'[1]Abrechnung 2023'!$E$2</f>
        <v>13021.081000000002</v>
      </c>
      <c r="P265" s="48">
        <v>6510.540500000001</v>
      </c>
      <c r="Q265" s="53">
        <f t="shared" si="11"/>
        <v>0.5</v>
      </c>
      <c r="R265" s="24">
        <v>45166</v>
      </c>
      <c r="S265" s="13">
        <v>15980086</v>
      </c>
      <c r="T265" s="13" t="s">
        <v>1250</v>
      </c>
      <c r="U265" s="13"/>
      <c r="V265" s="154" t="s">
        <v>1742</v>
      </c>
      <c r="W265" s="162" t="s">
        <v>1765</v>
      </c>
    </row>
    <row r="266" spans="1:23" customFormat="1" ht="35.15" customHeight="1">
      <c r="A266" s="15" t="s">
        <v>1242</v>
      </c>
      <c r="B266" s="74" t="s">
        <v>1243</v>
      </c>
      <c r="C266" s="74"/>
      <c r="D266" s="21" t="s">
        <v>1244</v>
      </c>
      <c r="E266" s="13" t="s">
        <v>1286</v>
      </c>
      <c r="F266" s="13" t="s">
        <v>2</v>
      </c>
      <c r="G266" s="21" t="s">
        <v>115</v>
      </c>
      <c r="H266" s="21" t="s">
        <v>28</v>
      </c>
      <c r="I266" s="13" t="s">
        <v>1238</v>
      </c>
      <c r="J266" s="13" t="s">
        <v>1239</v>
      </c>
      <c r="K266" s="160" t="s">
        <v>1763</v>
      </c>
      <c r="L266" s="24" t="s">
        <v>1245</v>
      </c>
      <c r="M266" s="24" t="s">
        <v>1148</v>
      </c>
      <c r="N266" s="24" t="s">
        <v>1241</v>
      </c>
      <c r="O266" s="48">
        <f>'[1]Abrechnung 2023'!$E$4</f>
        <v>12705.706000000002</v>
      </c>
      <c r="P266" s="48">
        <v>6352.853000000001</v>
      </c>
      <c r="Q266" s="53">
        <f t="shared" si="11"/>
        <v>0.5</v>
      </c>
      <c r="R266" s="24">
        <v>45166</v>
      </c>
      <c r="S266" s="13">
        <v>15980090</v>
      </c>
      <c r="T266" s="13" t="s">
        <v>1250</v>
      </c>
      <c r="U266" s="13"/>
      <c r="V266" s="154" t="s">
        <v>1742</v>
      </c>
      <c r="W266" s="162" t="s">
        <v>1765</v>
      </c>
    </row>
    <row r="267" spans="1:23" customFormat="1" ht="35.15" customHeight="1">
      <c r="A267" s="15" t="s">
        <v>1246</v>
      </c>
      <c r="B267" s="21" t="s">
        <v>1247</v>
      </c>
      <c r="C267" s="21"/>
      <c r="D267" s="21" t="s">
        <v>1248</v>
      </c>
      <c r="E267" s="13" t="s">
        <v>1287</v>
      </c>
      <c r="F267" s="13" t="s">
        <v>2</v>
      </c>
      <c r="G267" s="21" t="s">
        <v>115</v>
      </c>
      <c r="H267" s="21" t="s">
        <v>3</v>
      </c>
      <c r="I267" s="13" t="s">
        <v>1238</v>
      </c>
      <c r="J267" s="13" t="s">
        <v>1239</v>
      </c>
      <c r="K267" s="160" t="s">
        <v>1763</v>
      </c>
      <c r="L267" s="24" t="s">
        <v>1249</v>
      </c>
      <c r="M267" s="24" t="s">
        <v>1148</v>
      </c>
      <c r="N267" s="24" t="s">
        <v>1241</v>
      </c>
      <c r="O267" s="48">
        <f>'[1]Abrechnung 2023'!$E$6</f>
        <v>12827.076000000001</v>
      </c>
      <c r="P267" s="48">
        <v>6413.5380000000005</v>
      </c>
      <c r="Q267" s="53">
        <f t="shared" si="11"/>
        <v>0.5</v>
      </c>
      <c r="R267" s="24">
        <v>45166</v>
      </c>
      <c r="S267" s="13">
        <v>15980093</v>
      </c>
      <c r="T267" s="13" t="s">
        <v>1250</v>
      </c>
      <c r="U267" s="13"/>
      <c r="V267" s="154" t="s">
        <v>1742</v>
      </c>
      <c r="W267" s="162" t="s">
        <v>1765</v>
      </c>
    </row>
    <row r="268" spans="1:23" customFormat="1" ht="35.15" customHeight="1">
      <c r="A268" s="15" t="s">
        <v>1251</v>
      </c>
      <c r="B268" s="21" t="s">
        <v>1252</v>
      </c>
      <c r="C268" s="21"/>
      <c r="D268" s="21" t="s">
        <v>1253</v>
      </c>
      <c r="E268" s="13" t="s">
        <v>1288</v>
      </c>
      <c r="F268" s="13" t="s">
        <v>2</v>
      </c>
      <c r="G268" s="21" t="s">
        <v>115</v>
      </c>
      <c r="H268" s="21" t="s">
        <v>53</v>
      </c>
      <c r="I268" s="13" t="s">
        <v>1254</v>
      </c>
      <c r="J268" s="13" t="s">
        <v>1255</v>
      </c>
      <c r="K268" s="160" t="s">
        <v>1763</v>
      </c>
      <c r="L268" s="24" t="s">
        <v>1256</v>
      </c>
      <c r="M268" s="26" t="s">
        <v>1257</v>
      </c>
      <c r="N268" s="26" t="s">
        <v>1258</v>
      </c>
      <c r="O268" s="48">
        <v>16336.14</v>
      </c>
      <c r="P268" s="48">
        <v>8168.07</v>
      </c>
      <c r="Q268" s="53">
        <f>P268/O268</f>
        <v>0.5</v>
      </c>
      <c r="R268" s="24">
        <v>45181</v>
      </c>
      <c r="S268" s="13">
        <v>16003071</v>
      </c>
      <c r="T268" s="13" t="s">
        <v>1275</v>
      </c>
      <c r="U268" s="13"/>
      <c r="V268" s="154" t="s">
        <v>1742</v>
      </c>
      <c r="W268" s="162" t="s">
        <v>1765</v>
      </c>
    </row>
    <row r="269" spans="1:23" customFormat="1" ht="35.15" customHeight="1">
      <c r="A269" s="15" t="s">
        <v>1259</v>
      </c>
      <c r="B269" s="21" t="s">
        <v>1260</v>
      </c>
      <c r="C269" s="21"/>
      <c r="D269" s="21" t="s">
        <v>1261</v>
      </c>
      <c r="E269" s="13" t="s">
        <v>1289</v>
      </c>
      <c r="F269" s="13" t="s">
        <v>2</v>
      </c>
      <c r="G269" s="21" t="s">
        <v>115</v>
      </c>
      <c r="H269" s="21" t="s">
        <v>3</v>
      </c>
      <c r="I269" s="13" t="s">
        <v>1254</v>
      </c>
      <c r="J269" s="13" t="s">
        <v>1255</v>
      </c>
      <c r="K269" s="160" t="s">
        <v>1763</v>
      </c>
      <c r="L269" s="24" t="s">
        <v>1262</v>
      </c>
      <c r="M269" s="26" t="s">
        <v>1257</v>
      </c>
      <c r="N269" s="26" t="s">
        <v>1258</v>
      </c>
      <c r="O269" s="48">
        <v>16033.62</v>
      </c>
      <c r="P269" s="48">
        <v>8016.63</v>
      </c>
      <c r="Q269" s="53">
        <f>P269/O269</f>
        <v>0.49998877358949506</v>
      </c>
      <c r="R269" s="24">
        <v>45181</v>
      </c>
      <c r="S269" s="13">
        <v>16003378</v>
      </c>
      <c r="T269" s="13" t="s">
        <v>1275</v>
      </c>
      <c r="U269" s="13"/>
      <c r="V269" s="154" t="s">
        <v>1742</v>
      </c>
      <c r="W269" s="162" t="s">
        <v>1765</v>
      </c>
    </row>
    <row r="270" spans="1:23" customFormat="1" ht="35.15" customHeight="1">
      <c r="A270" s="15" t="s">
        <v>1263</v>
      </c>
      <c r="B270" s="21" t="s">
        <v>1264</v>
      </c>
      <c r="C270" s="21"/>
      <c r="D270" s="21" t="s">
        <v>1265</v>
      </c>
      <c r="E270" s="13" t="s">
        <v>1290</v>
      </c>
      <c r="F270" s="13" t="s">
        <v>2</v>
      </c>
      <c r="G270" s="21" t="s">
        <v>115</v>
      </c>
      <c r="H270" s="21" t="s">
        <v>28</v>
      </c>
      <c r="I270" s="13" t="s">
        <v>1254</v>
      </c>
      <c r="J270" s="13" t="s">
        <v>1255</v>
      </c>
      <c r="K270" s="160" t="s">
        <v>1763</v>
      </c>
      <c r="L270" s="24" t="s">
        <v>1256</v>
      </c>
      <c r="M270" s="26" t="s">
        <v>1257</v>
      </c>
      <c r="N270" s="26" t="s">
        <v>1258</v>
      </c>
      <c r="O270" s="48">
        <v>8443.19</v>
      </c>
      <c r="P270" s="48">
        <v>4221.5950000000003</v>
      </c>
      <c r="Q270" s="51">
        <v>0.5</v>
      </c>
      <c r="R270" s="24">
        <v>45181</v>
      </c>
      <c r="S270" s="13">
        <v>16003383</v>
      </c>
      <c r="T270" s="13" t="s">
        <v>1275</v>
      </c>
      <c r="U270" s="13"/>
      <c r="V270" s="154" t="s">
        <v>1742</v>
      </c>
      <c r="W270" s="162" t="s">
        <v>1765</v>
      </c>
    </row>
    <row r="271" spans="1:23" customFormat="1" ht="35.15" customHeight="1">
      <c r="A271" s="15" t="s">
        <v>1266</v>
      </c>
      <c r="B271" s="21" t="s">
        <v>1267</v>
      </c>
      <c r="C271" s="21"/>
      <c r="D271" s="21" t="s">
        <v>1268</v>
      </c>
      <c r="E271" s="13" t="s">
        <v>1291</v>
      </c>
      <c r="F271" s="13" t="s">
        <v>2</v>
      </c>
      <c r="G271" s="21" t="s">
        <v>115</v>
      </c>
      <c r="H271" s="21" t="s">
        <v>53</v>
      </c>
      <c r="I271" s="13" t="s">
        <v>1254</v>
      </c>
      <c r="J271" s="13" t="s">
        <v>1255</v>
      </c>
      <c r="K271" s="160" t="s">
        <v>1763</v>
      </c>
      <c r="L271" s="24" t="s">
        <v>1269</v>
      </c>
      <c r="M271" s="26" t="s">
        <v>1257</v>
      </c>
      <c r="N271" s="26" t="s">
        <v>1258</v>
      </c>
      <c r="O271" s="48">
        <v>19784.810000000001</v>
      </c>
      <c r="P271" s="48">
        <v>9892.4050000000007</v>
      </c>
      <c r="Q271" s="51">
        <v>0.5</v>
      </c>
      <c r="R271" s="24">
        <v>45181</v>
      </c>
      <c r="S271" s="13">
        <v>16003396</v>
      </c>
      <c r="T271" s="13" t="s">
        <v>1275</v>
      </c>
      <c r="U271" s="13"/>
      <c r="V271" s="154" t="s">
        <v>1742</v>
      </c>
      <c r="W271" s="162" t="s">
        <v>1765</v>
      </c>
    </row>
    <row r="272" spans="1:23" customFormat="1" ht="35.15" customHeight="1">
      <c r="A272" s="15" t="s">
        <v>1270</v>
      </c>
      <c r="B272" s="21" t="s">
        <v>1271</v>
      </c>
      <c r="C272" s="21"/>
      <c r="D272" s="21" t="s">
        <v>1272</v>
      </c>
      <c r="E272" s="13" t="s">
        <v>1292</v>
      </c>
      <c r="F272" s="13" t="s">
        <v>2</v>
      </c>
      <c r="G272" s="21" t="s">
        <v>115</v>
      </c>
      <c r="H272" s="21" t="s">
        <v>28</v>
      </c>
      <c r="I272" s="13" t="s">
        <v>1254</v>
      </c>
      <c r="J272" s="13" t="s">
        <v>1255</v>
      </c>
      <c r="K272" s="160" t="s">
        <v>1763</v>
      </c>
      <c r="L272" s="24" t="s">
        <v>14</v>
      </c>
      <c r="M272" s="26" t="s">
        <v>1257</v>
      </c>
      <c r="N272" s="26" t="s">
        <v>1258</v>
      </c>
      <c r="O272" s="48">
        <v>10454.799999999999</v>
      </c>
      <c r="P272" s="48">
        <v>5227.3999999999996</v>
      </c>
      <c r="Q272" s="51">
        <v>0.5</v>
      </c>
      <c r="R272" s="24">
        <v>45181</v>
      </c>
      <c r="S272" s="13">
        <v>16003402</v>
      </c>
      <c r="T272" s="13" t="s">
        <v>1275</v>
      </c>
      <c r="U272" s="13"/>
      <c r="V272" s="154" t="s">
        <v>1742</v>
      </c>
      <c r="W272" s="162" t="s">
        <v>1765</v>
      </c>
    </row>
    <row r="273" spans="1:23" customFormat="1" ht="37.5">
      <c r="A273" s="15" t="s">
        <v>1297</v>
      </c>
      <c r="B273" s="21" t="s">
        <v>336</v>
      </c>
      <c r="C273" s="21"/>
      <c r="D273" s="21" t="s">
        <v>337</v>
      </c>
      <c r="E273" s="13" t="s">
        <v>1293</v>
      </c>
      <c r="F273" s="13" t="s">
        <v>2</v>
      </c>
      <c r="G273" s="21" t="s">
        <v>115</v>
      </c>
      <c r="H273" s="21" t="s">
        <v>28</v>
      </c>
      <c r="I273" s="13" t="s">
        <v>1254</v>
      </c>
      <c r="J273" s="13" t="s">
        <v>1255</v>
      </c>
      <c r="K273" s="160" t="s">
        <v>1763</v>
      </c>
      <c r="L273" s="24" t="s">
        <v>1273</v>
      </c>
      <c r="M273" s="26" t="s">
        <v>1257</v>
      </c>
      <c r="N273" s="26" t="s">
        <v>1258</v>
      </c>
      <c r="O273" s="48">
        <v>10338.32</v>
      </c>
      <c r="P273" s="48">
        <v>5169.16</v>
      </c>
      <c r="Q273" s="51">
        <v>0.5</v>
      </c>
      <c r="R273" s="24">
        <v>45181</v>
      </c>
      <c r="S273" s="13">
        <v>16003410</v>
      </c>
      <c r="T273" s="13" t="s">
        <v>1275</v>
      </c>
      <c r="U273" s="13"/>
      <c r="V273" s="154" t="s">
        <v>1742</v>
      </c>
      <c r="W273" s="162" t="s">
        <v>1765</v>
      </c>
    </row>
    <row r="274" spans="1:23" customFormat="1" ht="35.15" customHeight="1">
      <c r="A274" s="15" t="s">
        <v>1298</v>
      </c>
      <c r="B274" s="21" t="s">
        <v>613</v>
      </c>
      <c r="C274" s="21"/>
      <c r="D274" s="21" t="s">
        <v>601</v>
      </c>
      <c r="E274" s="13" t="s">
        <v>1294</v>
      </c>
      <c r="F274" s="13" t="s">
        <v>2</v>
      </c>
      <c r="G274" s="21" t="s">
        <v>602</v>
      </c>
      <c r="H274" s="21" t="s">
        <v>32</v>
      </c>
      <c r="I274" s="13" t="s">
        <v>1254</v>
      </c>
      <c r="J274" s="13" t="s">
        <v>1255</v>
      </c>
      <c r="K274" s="160" t="s">
        <v>1763</v>
      </c>
      <c r="L274" s="24" t="s">
        <v>1274</v>
      </c>
      <c r="M274" s="26" t="s">
        <v>1257</v>
      </c>
      <c r="N274" s="26" t="s">
        <v>1258</v>
      </c>
      <c r="O274" s="48">
        <v>15717.07</v>
      </c>
      <c r="P274" s="48">
        <v>7858.5349999999999</v>
      </c>
      <c r="Q274" s="51">
        <v>0.5</v>
      </c>
      <c r="R274" s="24">
        <v>45181</v>
      </c>
      <c r="S274" s="13">
        <v>16003413</v>
      </c>
      <c r="T274" s="13" t="s">
        <v>1275</v>
      </c>
      <c r="U274" s="13"/>
      <c r="V274" s="154" t="s">
        <v>1742</v>
      </c>
      <c r="W274" s="162" t="s">
        <v>1765</v>
      </c>
    </row>
    <row r="275" spans="1:23" customFormat="1" ht="35.15" customHeight="1">
      <c r="A275" s="15" t="s">
        <v>1276</v>
      </c>
      <c r="B275" s="21" t="s">
        <v>1277</v>
      </c>
      <c r="C275" s="21"/>
      <c r="D275" s="27" t="s">
        <v>1278</v>
      </c>
      <c r="E275" s="13" t="s">
        <v>1295</v>
      </c>
      <c r="F275" s="13" t="s">
        <v>2</v>
      </c>
      <c r="G275" s="24" t="s">
        <v>115</v>
      </c>
      <c r="H275" s="21" t="s">
        <v>28</v>
      </c>
      <c r="I275" s="15" t="s">
        <v>1279</v>
      </c>
      <c r="J275" s="15" t="s">
        <v>1280</v>
      </c>
      <c r="K275" s="160" t="s">
        <v>1763</v>
      </c>
      <c r="L275" s="24" t="s">
        <v>1281</v>
      </c>
      <c r="M275" s="24" t="s">
        <v>681</v>
      </c>
      <c r="N275" s="24" t="s">
        <v>1282</v>
      </c>
      <c r="O275" s="48">
        <v>15000</v>
      </c>
      <c r="P275" s="48">
        <v>7500</v>
      </c>
      <c r="Q275" s="53">
        <f t="shared" ref="Q275:Q293" si="12">P275/O275</f>
        <v>0.5</v>
      </c>
      <c r="R275" s="24">
        <v>45181</v>
      </c>
      <c r="S275" s="13">
        <v>16003415</v>
      </c>
      <c r="T275" s="13" t="s">
        <v>1283</v>
      </c>
      <c r="U275" s="13"/>
      <c r="V275" s="154" t="s">
        <v>1742</v>
      </c>
      <c r="W275" s="162" t="s">
        <v>1765</v>
      </c>
    </row>
    <row r="276" spans="1:23" s="87" customFormat="1" ht="35.15" customHeight="1">
      <c r="A276" s="137" t="s">
        <v>1132</v>
      </c>
      <c r="B276" s="57" t="s">
        <v>284</v>
      </c>
      <c r="C276" s="57"/>
      <c r="D276" s="57" t="s">
        <v>285</v>
      </c>
      <c r="E276" s="13" t="s">
        <v>1320</v>
      </c>
      <c r="F276" s="56" t="s">
        <v>2</v>
      </c>
      <c r="G276" s="57" t="s">
        <v>115</v>
      </c>
      <c r="H276" s="57" t="s">
        <v>28</v>
      </c>
      <c r="I276" s="56" t="s">
        <v>1299</v>
      </c>
      <c r="J276" s="56" t="s">
        <v>1300</v>
      </c>
      <c r="K276" s="160" t="s">
        <v>1763</v>
      </c>
      <c r="L276" s="58" t="s">
        <v>1301</v>
      </c>
      <c r="M276" s="119" t="s">
        <v>1302</v>
      </c>
      <c r="N276" s="119" t="s">
        <v>1303</v>
      </c>
      <c r="O276" s="48">
        <v>8546.5329166666652</v>
      </c>
      <c r="P276" s="48">
        <v>4273.2664583333326</v>
      </c>
      <c r="Q276" s="53">
        <f t="shared" si="12"/>
        <v>0.5</v>
      </c>
      <c r="R276" s="24">
        <v>45182</v>
      </c>
      <c r="S276" s="56">
        <v>16006114</v>
      </c>
      <c r="T276" s="56" t="s">
        <v>1328</v>
      </c>
      <c r="U276" s="56"/>
      <c r="V276" s="154" t="s">
        <v>1742</v>
      </c>
      <c r="W276" s="162" t="s">
        <v>1765</v>
      </c>
    </row>
    <row r="277" spans="1:23" s="87" customFormat="1" ht="35.15" customHeight="1">
      <c r="A277" s="137" t="s">
        <v>1304</v>
      </c>
      <c r="B277" s="57" t="s">
        <v>1107</v>
      </c>
      <c r="C277" s="57"/>
      <c r="D277" s="57" t="s">
        <v>1305</v>
      </c>
      <c r="E277" s="13" t="s">
        <v>1321</v>
      </c>
      <c r="F277" s="56" t="s">
        <v>2</v>
      </c>
      <c r="G277" s="57" t="s">
        <v>115</v>
      </c>
      <c r="H277" s="57" t="s">
        <v>53</v>
      </c>
      <c r="I277" s="56" t="s">
        <v>1299</v>
      </c>
      <c r="J277" s="56" t="s">
        <v>1300</v>
      </c>
      <c r="K277" s="160" t="s">
        <v>1763</v>
      </c>
      <c r="L277" s="58" t="s">
        <v>1301</v>
      </c>
      <c r="M277" s="119" t="s">
        <v>1302</v>
      </c>
      <c r="N277" s="119" t="s">
        <v>1303</v>
      </c>
      <c r="O277" s="48">
        <v>8960.5329166666652</v>
      </c>
      <c r="P277" s="48">
        <v>4480.2664583333326</v>
      </c>
      <c r="Q277" s="53">
        <f t="shared" si="12"/>
        <v>0.5</v>
      </c>
      <c r="R277" s="24">
        <v>45182</v>
      </c>
      <c r="S277" s="56">
        <v>16006123</v>
      </c>
      <c r="T277" s="56" t="s">
        <v>1328</v>
      </c>
      <c r="U277" s="56"/>
      <c r="V277" s="154" t="s">
        <v>1742</v>
      </c>
      <c r="W277" s="162" t="s">
        <v>1765</v>
      </c>
    </row>
    <row r="278" spans="1:23" s="87" customFormat="1" ht="35.15" customHeight="1">
      <c r="A278" s="137" t="s">
        <v>1306</v>
      </c>
      <c r="B278" s="57" t="s">
        <v>1307</v>
      </c>
      <c r="C278" s="57"/>
      <c r="D278" s="57" t="s">
        <v>1308</v>
      </c>
      <c r="E278" s="13" t="s">
        <v>1322</v>
      </c>
      <c r="F278" s="56" t="s">
        <v>2</v>
      </c>
      <c r="G278" s="57" t="s">
        <v>115</v>
      </c>
      <c r="H278" s="57" t="s">
        <v>28</v>
      </c>
      <c r="I278" s="56" t="s">
        <v>1299</v>
      </c>
      <c r="J278" s="56" t="s">
        <v>1300</v>
      </c>
      <c r="K278" s="160" t="s">
        <v>1763</v>
      </c>
      <c r="L278" s="58" t="s">
        <v>1301</v>
      </c>
      <c r="M278" s="119" t="s">
        <v>1302</v>
      </c>
      <c r="N278" s="119" t="s">
        <v>1303</v>
      </c>
      <c r="O278" s="48">
        <v>6657.532916666667</v>
      </c>
      <c r="P278" s="48">
        <v>3328.7664583333335</v>
      </c>
      <c r="Q278" s="53">
        <f t="shared" si="12"/>
        <v>0.5</v>
      </c>
      <c r="R278" s="24">
        <v>45182</v>
      </c>
      <c r="S278" s="56">
        <v>16007130</v>
      </c>
      <c r="T278" s="56" t="s">
        <v>1328</v>
      </c>
      <c r="U278" s="56"/>
      <c r="V278" s="154" t="s">
        <v>1742</v>
      </c>
      <c r="W278" s="162" t="s">
        <v>1765</v>
      </c>
    </row>
    <row r="279" spans="1:23" s="87" customFormat="1" ht="35.15" customHeight="1">
      <c r="A279" s="137" t="s">
        <v>1090</v>
      </c>
      <c r="B279" s="57" t="s">
        <v>1105</v>
      </c>
      <c r="C279" s="57"/>
      <c r="D279" s="57" t="s">
        <v>1091</v>
      </c>
      <c r="E279" s="13" t="s">
        <v>1323</v>
      </c>
      <c r="F279" s="56" t="s">
        <v>2</v>
      </c>
      <c r="G279" s="57" t="s">
        <v>115</v>
      </c>
      <c r="H279" s="57" t="s">
        <v>53</v>
      </c>
      <c r="I279" s="56" t="s">
        <v>1299</v>
      </c>
      <c r="J279" s="56" t="s">
        <v>1300</v>
      </c>
      <c r="K279" s="160" t="s">
        <v>1763</v>
      </c>
      <c r="L279" s="58" t="s">
        <v>1309</v>
      </c>
      <c r="M279" s="119" t="s">
        <v>1302</v>
      </c>
      <c r="N279" s="119" t="s">
        <v>1303</v>
      </c>
      <c r="O279" s="48">
        <v>7962.532916666667</v>
      </c>
      <c r="P279" s="48">
        <v>3981.2664583333335</v>
      </c>
      <c r="Q279" s="53">
        <f t="shared" si="12"/>
        <v>0.5</v>
      </c>
      <c r="R279" s="24">
        <v>45182</v>
      </c>
      <c r="S279" s="56">
        <v>16007203</v>
      </c>
      <c r="T279" s="56" t="s">
        <v>1328</v>
      </c>
      <c r="U279" s="56"/>
      <c r="V279" s="154" t="s">
        <v>1742</v>
      </c>
      <c r="W279" s="162" t="s">
        <v>1765</v>
      </c>
    </row>
    <row r="280" spans="1:23" s="87" customFormat="1" ht="35.15" customHeight="1">
      <c r="A280" s="137" t="s">
        <v>1310</v>
      </c>
      <c r="B280" s="57" t="s">
        <v>329</v>
      </c>
      <c r="C280" s="57"/>
      <c r="D280" s="57" t="s">
        <v>330</v>
      </c>
      <c r="E280" s="13" t="s">
        <v>1324</v>
      </c>
      <c r="F280" s="56" t="s">
        <v>2</v>
      </c>
      <c r="G280" s="57" t="s">
        <v>115</v>
      </c>
      <c r="H280" s="57" t="s">
        <v>53</v>
      </c>
      <c r="I280" s="56" t="s">
        <v>1299</v>
      </c>
      <c r="J280" s="56" t="s">
        <v>1300</v>
      </c>
      <c r="K280" s="160" t="s">
        <v>1763</v>
      </c>
      <c r="L280" s="58" t="s">
        <v>1311</v>
      </c>
      <c r="M280" s="119" t="s">
        <v>1302</v>
      </c>
      <c r="N280" s="119" t="s">
        <v>1303</v>
      </c>
      <c r="O280" s="48">
        <v>9669.1995833333331</v>
      </c>
      <c r="P280" s="48">
        <v>4834.5997916666665</v>
      </c>
      <c r="Q280" s="53">
        <f t="shared" si="12"/>
        <v>0.5</v>
      </c>
      <c r="R280" s="24">
        <v>45182</v>
      </c>
      <c r="S280" s="56">
        <v>16007254</v>
      </c>
      <c r="T280" s="56" t="s">
        <v>1328</v>
      </c>
      <c r="U280" s="56"/>
      <c r="V280" s="154" t="s">
        <v>1742</v>
      </c>
      <c r="W280" s="162" t="s">
        <v>1765</v>
      </c>
    </row>
    <row r="281" spans="1:23" s="87" customFormat="1" ht="35.15" customHeight="1">
      <c r="A281" s="137" t="s">
        <v>1312</v>
      </c>
      <c r="B281" s="57" t="s">
        <v>1313</v>
      </c>
      <c r="C281" s="57"/>
      <c r="D281" s="57" t="s">
        <v>1314</v>
      </c>
      <c r="E281" s="13" t="s">
        <v>1325</v>
      </c>
      <c r="F281" s="56" t="s">
        <v>2</v>
      </c>
      <c r="G281" s="57" t="s">
        <v>115</v>
      </c>
      <c r="H281" s="57" t="s">
        <v>53</v>
      </c>
      <c r="I281" s="56" t="s">
        <v>1299</v>
      </c>
      <c r="J281" s="56" t="s">
        <v>1300</v>
      </c>
      <c r="K281" s="160" t="s">
        <v>1763</v>
      </c>
      <c r="L281" s="58" t="s">
        <v>1301</v>
      </c>
      <c r="M281" s="119" t="s">
        <v>1302</v>
      </c>
      <c r="N281" s="119" t="s">
        <v>1303</v>
      </c>
      <c r="O281" s="48">
        <v>9634.6162499999991</v>
      </c>
      <c r="P281" s="48">
        <v>4817.3081249999996</v>
      </c>
      <c r="Q281" s="53">
        <f t="shared" si="12"/>
        <v>0.5</v>
      </c>
      <c r="R281" s="24">
        <v>45182</v>
      </c>
      <c r="S281" s="56">
        <v>16007298</v>
      </c>
      <c r="T281" s="56" t="s">
        <v>1328</v>
      </c>
      <c r="U281" s="56"/>
      <c r="V281" s="154" t="s">
        <v>1742</v>
      </c>
      <c r="W281" s="162" t="s">
        <v>1765</v>
      </c>
    </row>
    <row r="282" spans="1:23" s="87" customFormat="1" ht="35.15" customHeight="1">
      <c r="A282" s="137" t="s">
        <v>1315</v>
      </c>
      <c r="B282" s="57" t="s">
        <v>1316</v>
      </c>
      <c r="C282" s="57"/>
      <c r="D282" s="57" t="s">
        <v>1317</v>
      </c>
      <c r="E282" s="13" t="s">
        <v>1326</v>
      </c>
      <c r="F282" s="56" t="s">
        <v>2</v>
      </c>
      <c r="G282" s="57" t="s">
        <v>115</v>
      </c>
      <c r="H282" s="57" t="s">
        <v>28</v>
      </c>
      <c r="I282" s="56" t="s">
        <v>1299</v>
      </c>
      <c r="J282" s="56" t="s">
        <v>1300</v>
      </c>
      <c r="K282" s="160" t="s">
        <v>1763</v>
      </c>
      <c r="L282" s="58" t="s">
        <v>1311</v>
      </c>
      <c r="M282" s="119" t="s">
        <v>1302</v>
      </c>
      <c r="N282" s="119" t="s">
        <v>1303</v>
      </c>
      <c r="O282" s="48">
        <v>7870.86625</v>
      </c>
      <c r="P282" s="48">
        <v>3935.433125</v>
      </c>
      <c r="Q282" s="53">
        <f t="shared" si="12"/>
        <v>0.5</v>
      </c>
      <c r="R282" s="24">
        <v>45183</v>
      </c>
      <c r="S282" s="56">
        <v>16010726</v>
      </c>
      <c r="T282" s="56" t="s">
        <v>1328</v>
      </c>
      <c r="U282" s="56"/>
      <c r="V282" s="154" t="s">
        <v>1742</v>
      </c>
      <c r="W282" s="162" t="s">
        <v>1765</v>
      </c>
    </row>
    <row r="283" spans="1:23" s="87" customFormat="1" ht="35.15" customHeight="1">
      <c r="A283" s="137" t="s">
        <v>1329</v>
      </c>
      <c r="B283" s="57" t="s">
        <v>1318</v>
      </c>
      <c r="C283" s="57"/>
      <c r="D283" s="57" t="s">
        <v>1319</v>
      </c>
      <c r="E283" s="13" t="s">
        <v>1327</v>
      </c>
      <c r="F283" s="56" t="s">
        <v>2</v>
      </c>
      <c r="G283" s="57" t="s">
        <v>115</v>
      </c>
      <c r="H283" s="57" t="s">
        <v>32</v>
      </c>
      <c r="I283" s="56" t="s">
        <v>1299</v>
      </c>
      <c r="J283" s="56" t="s">
        <v>1300</v>
      </c>
      <c r="K283" s="160" t="s">
        <v>1763</v>
      </c>
      <c r="L283" s="58" t="s">
        <v>1309</v>
      </c>
      <c r="M283" s="119" t="s">
        <v>1302</v>
      </c>
      <c r="N283" s="119" t="s">
        <v>1303</v>
      </c>
      <c r="O283" s="48">
        <v>10339.866249999999</v>
      </c>
      <c r="P283" s="48">
        <v>5169.9331249999996</v>
      </c>
      <c r="Q283" s="53">
        <f t="shared" si="12"/>
        <v>0.5</v>
      </c>
      <c r="R283" s="24">
        <v>45183</v>
      </c>
      <c r="S283" s="56">
        <v>16010756</v>
      </c>
      <c r="T283" s="56" t="s">
        <v>1328</v>
      </c>
      <c r="U283" s="56"/>
      <c r="V283" s="154" t="s">
        <v>1742</v>
      </c>
      <c r="W283" s="162" t="s">
        <v>1765</v>
      </c>
    </row>
    <row r="284" spans="1:23" s="87" customFormat="1" ht="35.15" customHeight="1">
      <c r="A284" s="137" t="s">
        <v>1330</v>
      </c>
      <c r="B284" s="120" t="s">
        <v>1331</v>
      </c>
      <c r="C284" s="21"/>
      <c r="D284" s="27" t="s">
        <v>1332</v>
      </c>
      <c r="E284" s="13" t="s">
        <v>1334</v>
      </c>
      <c r="F284" s="56" t="s">
        <v>2</v>
      </c>
      <c r="G284" s="57" t="s">
        <v>49</v>
      </c>
      <c r="H284" s="57" t="s">
        <v>3</v>
      </c>
      <c r="I284" s="13" t="s">
        <v>1333</v>
      </c>
      <c r="J284" s="13" t="s">
        <v>1333</v>
      </c>
      <c r="K284" s="160" t="s">
        <v>1763</v>
      </c>
      <c r="L284" s="58">
        <v>45057</v>
      </c>
      <c r="M284" s="24">
        <v>45124</v>
      </c>
      <c r="N284" s="24">
        <v>45194</v>
      </c>
      <c r="O284" s="48">
        <v>9700</v>
      </c>
      <c r="P284" s="48">
        <v>4850</v>
      </c>
      <c r="Q284" s="53">
        <f t="shared" si="12"/>
        <v>0.5</v>
      </c>
      <c r="R284" s="24">
        <v>45210</v>
      </c>
      <c r="S284" s="56">
        <v>16071961</v>
      </c>
      <c r="T284" s="56" t="s">
        <v>1335</v>
      </c>
      <c r="U284" s="56"/>
      <c r="V284" s="154" t="s">
        <v>1742</v>
      </c>
      <c r="W284" s="162" t="s">
        <v>1765</v>
      </c>
    </row>
    <row r="285" spans="1:23" s="87" customFormat="1" ht="35.15" customHeight="1">
      <c r="A285" s="88" t="s">
        <v>1336</v>
      </c>
      <c r="B285" s="57" t="s">
        <v>1271</v>
      </c>
      <c r="C285" s="21"/>
      <c r="D285" s="27" t="s">
        <v>1272</v>
      </c>
      <c r="E285" s="13" t="s">
        <v>1348</v>
      </c>
      <c r="F285" s="56" t="s">
        <v>2</v>
      </c>
      <c r="G285" s="58" t="s">
        <v>115</v>
      </c>
      <c r="H285" s="57" t="s">
        <v>3</v>
      </c>
      <c r="I285" s="15" t="s">
        <v>1337</v>
      </c>
      <c r="J285" s="15" t="s">
        <v>1338</v>
      </c>
      <c r="K285" s="160" t="s">
        <v>1763</v>
      </c>
      <c r="L285" s="58" t="s">
        <v>1339</v>
      </c>
      <c r="M285" s="24" t="s">
        <v>1340</v>
      </c>
      <c r="N285" s="24" t="s">
        <v>1341</v>
      </c>
      <c r="O285" s="48">
        <v>1190</v>
      </c>
      <c r="P285" s="48">
        <v>595</v>
      </c>
      <c r="Q285" s="53">
        <f>P285/O285</f>
        <v>0.5</v>
      </c>
      <c r="R285" s="24">
        <v>45226</v>
      </c>
      <c r="S285" s="56">
        <v>16129299</v>
      </c>
      <c r="T285" s="56" t="s">
        <v>1347</v>
      </c>
      <c r="U285" s="56"/>
      <c r="V285" s="154" t="s">
        <v>1742</v>
      </c>
      <c r="W285" s="162" t="s">
        <v>1765</v>
      </c>
    </row>
    <row r="286" spans="1:23" s="87" customFormat="1" ht="35.15" customHeight="1">
      <c r="A286" s="15" t="s">
        <v>1306</v>
      </c>
      <c r="B286" s="74" t="s">
        <v>1307</v>
      </c>
      <c r="C286" s="21"/>
      <c r="D286" s="21" t="s">
        <v>1308</v>
      </c>
      <c r="E286" s="13" t="s">
        <v>1349</v>
      </c>
      <c r="F286" s="56" t="s">
        <v>2</v>
      </c>
      <c r="G286" s="21" t="s">
        <v>115</v>
      </c>
      <c r="H286" s="57" t="s">
        <v>28</v>
      </c>
      <c r="I286" s="15" t="s">
        <v>1337</v>
      </c>
      <c r="J286" s="15" t="s">
        <v>1338</v>
      </c>
      <c r="K286" s="160" t="s">
        <v>1763</v>
      </c>
      <c r="L286" s="58" t="s">
        <v>1339</v>
      </c>
      <c r="M286" s="24" t="s">
        <v>1340</v>
      </c>
      <c r="N286" s="24" t="s">
        <v>1341</v>
      </c>
      <c r="O286" s="48">
        <v>1190</v>
      </c>
      <c r="P286" s="48">
        <v>595</v>
      </c>
      <c r="Q286" s="53">
        <f t="shared" si="12"/>
        <v>0.5</v>
      </c>
      <c r="R286" s="24">
        <v>45226</v>
      </c>
      <c r="S286" s="56">
        <v>16129427</v>
      </c>
      <c r="T286" s="56" t="s">
        <v>1347</v>
      </c>
      <c r="U286" s="56"/>
      <c r="V286" s="154" t="s">
        <v>1742</v>
      </c>
      <c r="W286" s="162" t="s">
        <v>1765</v>
      </c>
    </row>
    <row r="287" spans="1:23" s="87" customFormat="1" ht="35.15" customHeight="1">
      <c r="A287" s="15" t="s">
        <v>1342</v>
      </c>
      <c r="B287" s="74" t="s">
        <v>1343</v>
      </c>
      <c r="C287" s="74"/>
      <c r="D287" s="21" t="s">
        <v>1360</v>
      </c>
      <c r="E287" s="13" t="s">
        <v>1350</v>
      </c>
      <c r="F287" s="56" t="s">
        <v>2</v>
      </c>
      <c r="G287" s="21" t="s">
        <v>115</v>
      </c>
      <c r="H287" s="57" t="s">
        <v>28</v>
      </c>
      <c r="I287" s="15" t="s">
        <v>1337</v>
      </c>
      <c r="J287" s="15" t="s">
        <v>1338</v>
      </c>
      <c r="K287" s="160" t="s">
        <v>1763</v>
      </c>
      <c r="L287" s="58" t="s">
        <v>1339</v>
      </c>
      <c r="M287" s="24" t="s">
        <v>1340</v>
      </c>
      <c r="N287" s="24" t="s">
        <v>1341</v>
      </c>
      <c r="O287" s="48">
        <v>1190</v>
      </c>
      <c r="P287" s="48">
        <v>595</v>
      </c>
      <c r="Q287" s="53">
        <f t="shared" si="12"/>
        <v>0.5</v>
      </c>
      <c r="R287" s="24">
        <v>45226</v>
      </c>
      <c r="S287" s="56">
        <v>16129710</v>
      </c>
      <c r="T287" s="56" t="s">
        <v>1347</v>
      </c>
      <c r="U287" s="56"/>
      <c r="V287" s="154" t="s">
        <v>1742</v>
      </c>
      <c r="W287" s="162" t="s">
        <v>1765</v>
      </c>
    </row>
    <row r="288" spans="1:23" s="87" customFormat="1" ht="35.15" customHeight="1">
      <c r="A288" s="88" t="s">
        <v>1344</v>
      </c>
      <c r="B288" s="57" t="s">
        <v>1345</v>
      </c>
      <c r="C288" s="57"/>
      <c r="D288" s="21" t="s">
        <v>1346</v>
      </c>
      <c r="E288" s="13" t="s">
        <v>1351</v>
      </c>
      <c r="F288" s="56" t="s">
        <v>2</v>
      </c>
      <c r="G288" s="57" t="s">
        <v>115</v>
      </c>
      <c r="H288" s="57" t="s">
        <v>28</v>
      </c>
      <c r="I288" s="15" t="s">
        <v>1337</v>
      </c>
      <c r="J288" s="15" t="s">
        <v>1338</v>
      </c>
      <c r="K288" s="160" t="s">
        <v>1763</v>
      </c>
      <c r="L288" s="58" t="s">
        <v>1339</v>
      </c>
      <c r="M288" s="24" t="s">
        <v>1340</v>
      </c>
      <c r="N288" s="24" t="s">
        <v>1341</v>
      </c>
      <c r="O288" s="48">
        <v>1190</v>
      </c>
      <c r="P288" s="48">
        <v>595</v>
      </c>
      <c r="Q288" s="53">
        <f t="shared" si="12"/>
        <v>0.5</v>
      </c>
      <c r="R288" s="24">
        <v>45226</v>
      </c>
      <c r="S288" s="56">
        <v>16129734</v>
      </c>
      <c r="T288" s="56" t="s">
        <v>1347</v>
      </c>
      <c r="U288" s="56"/>
      <c r="V288" s="154" t="s">
        <v>1742</v>
      </c>
      <c r="W288" s="162" t="s">
        <v>1765</v>
      </c>
    </row>
    <row r="289" spans="1:23" s="87" customFormat="1" ht="35.15" customHeight="1">
      <c r="A289" s="88" t="s">
        <v>1132</v>
      </c>
      <c r="B289" s="57" t="s">
        <v>284</v>
      </c>
      <c r="C289" s="57"/>
      <c r="D289" s="57" t="s">
        <v>285</v>
      </c>
      <c r="E289" s="13" t="s">
        <v>1352</v>
      </c>
      <c r="F289" s="56" t="s">
        <v>2</v>
      </c>
      <c r="G289" s="57" t="s">
        <v>115</v>
      </c>
      <c r="H289" s="57" t="s">
        <v>28</v>
      </c>
      <c r="I289" s="15" t="s">
        <v>1337</v>
      </c>
      <c r="J289" s="15" t="s">
        <v>1338</v>
      </c>
      <c r="K289" s="160" t="s">
        <v>1763</v>
      </c>
      <c r="L289" s="58" t="s">
        <v>1339</v>
      </c>
      <c r="M289" s="24" t="s">
        <v>1340</v>
      </c>
      <c r="N289" s="24" t="s">
        <v>1341</v>
      </c>
      <c r="O289" s="48">
        <v>1190</v>
      </c>
      <c r="P289" s="48">
        <v>595</v>
      </c>
      <c r="Q289" s="53">
        <f t="shared" si="12"/>
        <v>0.5</v>
      </c>
      <c r="R289" s="24">
        <v>45226</v>
      </c>
      <c r="S289" s="56">
        <v>16129879</v>
      </c>
      <c r="T289" s="56" t="s">
        <v>1347</v>
      </c>
      <c r="U289" s="56"/>
      <c r="V289" s="154" t="s">
        <v>1742</v>
      </c>
      <c r="W289" s="162" t="s">
        <v>1765</v>
      </c>
    </row>
    <row r="290" spans="1:23" s="87" customFormat="1" ht="35.15" customHeight="1">
      <c r="A290" s="88" t="s">
        <v>1353</v>
      </c>
      <c r="B290" s="21" t="s">
        <v>1354</v>
      </c>
      <c r="C290" s="21"/>
      <c r="D290" s="27" t="s">
        <v>1355</v>
      </c>
      <c r="E290" s="13" t="s">
        <v>1358</v>
      </c>
      <c r="F290" s="56" t="s">
        <v>2</v>
      </c>
      <c r="G290" s="58">
        <v>45291</v>
      </c>
      <c r="H290" s="57" t="s">
        <v>3</v>
      </c>
      <c r="I290" s="13" t="s">
        <v>1356</v>
      </c>
      <c r="J290" s="13" t="s">
        <v>1357</v>
      </c>
      <c r="K290" s="160" t="s">
        <v>1763</v>
      </c>
      <c r="L290" s="58">
        <v>45124</v>
      </c>
      <c r="M290" s="24">
        <v>45131</v>
      </c>
      <c r="N290" s="24">
        <v>45189</v>
      </c>
      <c r="O290" s="48">
        <v>1900</v>
      </c>
      <c r="P290" s="48">
        <v>950</v>
      </c>
      <c r="Q290" s="53">
        <f t="shared" si="12"/>
        <v>0.5</v>
      </c>
      <c r="R290" s="24">
        <v>45226</v>
      </c>
      <c r="S290" s="56">
        <v>16129959</v>
      </c>
      <c r="T290" s="56" t="s">
        <v>1359</v>
      </c>
      <c r="U290" s="56"/>
      <c r="V290" s="154" t="s">
        <v>1742</v>
      </c>
      <c r="W290" s="162" t="s">
        <v>1765</v>
      </c>
    </row>
    <row r="291" spans="1:23" customFormat="1" ht="35.15" customHeight="1">
      <c r="A291" s="15" t="s">
        <v>1361</v>
      </c>
      <c r="B291" s="27" t="s">
        <v>1370</v>
      </c>
      <c r="C291" s="13"/>
      <c r="D291" s="27" t="s">
        <v>1362</v>
      </c>
      <c r="E291" s="13" t="s">
        <v>1368</v>
      </c>
      <c r="F291" s="13" t="s">
        <v>2</v>
      </c>
      <c r="G291" s="24" t="s">
        <v>115</v>
      </c>
      <c r="H291" s="21" t="s">
        <v>3</v>
      </c>
      <c r="I291" s="15" t="s">
        <v>1363</v>
      </c>
      <c r="J291" s="15" t="s">
        <v>1364</v>
      </c>
      <c r="K291" s="160" t="s">
        <v>1763</v>
      </c>
      <c r="L291" s="24" t="s">
        <v>1365</v>
      </c>
      <c r="M291" s="24" t="s">
        <v>1366</v>
      </c>
      <c r="N291" s="24" t="s">
        <v>1367</v>
      </c>
      <c r="O291" s="48">
        <v>10150</v>
      </c>
      <c r="P291" s="48">
        <v>7105</v>
      </c>
      <c r="Q291" s="53">
        <f t="shared" si="12"/>
        <v>0.7</v>
      </c>
      <c r="R291" s="24">
        <v>45247</v>
      </c>
      <c r="S291" s="13">
        <v>16261739</v>
      </c>
      <c r="T291" s="13" t="s">
        <v>1369</v>
      </c>
      <c r="U291" s="13"/>
      <c r="V291" s="154" t="s">
        <v>1742</v>
      </c>
      <c r="W291" s="162" t="s">
        <v>1765</v>
      </c>
    </row>
    <row r="292" spans="1:23" customFormat="1" ht="35.15" customHeight="1">
      <c r="A292" s="47" t="s">
        <v>1371</v>
      </c>
      <c r="B292" s="27" t="s">
        <v>652</v>
      </c>
      <c r="C292" s="121" t="s">
        <v>653</v>
      </c>
      <c r="D292" s="13" t="s">
        <v>654</v>
      </c>
      <c r="E292" s="13" t="s">
        <v>1375</v>
      </c>
      <c r="F292" s="13" t="s">
        <v>253</v>
      </c>
      <c r="G292" s="13">
        <v>31.12</v>
      </c>
      <c r="H292" s="13" t="s">
        <v>28</v>
      </c>
      <c r="I292" s="13" t="s">
        <v>254</v>
      </c>
      <c r="J292" s="13" t="s">
        <v>254</v>
      </c>
      <c r="K292" s="160" t="s">
        <v>1763</v>
      </c>
      <c r="L292" s="13" t="s">
        <v>1372</v>
      </c>
      <c r="M292" s="13" t="s">
        <v>1373</v>
      </c>
      <c r="N292" s="13" t="s">
        <v>1374</v>
      </c>
      <c r="O292" s="48">
        <v>2500</v>
      </c>
      <c r="P292" s="48">
        <v>1250</v>
      </c>
      <c r="Q292" s="53">
        <f t="shared" si="12"/>
        <v>0.5</v>
      </c>
      <c r="R292" s="24">
        <v>45254</v>
      </c>
      <c r="S292" s="13">
        <v>16303184</v>
      </c>
      <c r="T292" s="13" t="s">
        <v>1377</v>
      </c>
      <c r="U292" s="13"/>
      <c r="V292" s="154" t="s">
        <v>1742</v>
      </c>
      <c r="W292" s="162" t="s">
        <v>1765</v>
      </c>
    </row>
    <row r="293" spans="1:23" s="123" customFormat="1" ht="35.15" customHeight="1">
      <c r="A293" s="15" t="s">
        <v>1378</v>
      </c>
      <c r="B293" s="13">
        <v>126710219</v>
      </c>
      <c r="C293" s="13"/>
      <c r="D293" s="13" t="s">
        <v>1379</v>
      </c>
      <c r="E293" s="13" t="s">
        <v>1376</v>
      </c>
      <c r="F293" s="13" t="s">
        <v>2</v>
      </c>
      <c r="G293" s="13" t="s">
        <v>60</v>
      </c>
      <c r="H293" s="13" t="s">
        <v>28</v>
      </c>
      <c r="I293" s="15" t="s">
        <v>1380</v>
      </c>
      <c r="J293" s="15" t="s">
        <v>1381</v>
      </c>
      <c r="K293" s="160" t="s">
        <v>1763</v>
      </c>
      <c r="L293" s="24">
        <v>45084</v>
      </c>
      <c r="M293" s="24">
        <v>45117</v>
      </c>
      <c r="N293" s="24">
        <v>45245</v>
      </c>
      <c r="O293" s="48">
        <v>14700</v>
      </c>
      <c r="P293" s="48">
        <v>7350</v>
      </c>
      <c r="Q293" s="53">
        <f t="shared" si="12"/>
        <v>0.5</v>
      </c>
      <c r="R293" s="24">
        <v>45254</v>
      </c>
      <c r="S293" s="13">
        <v>16303230</v>
      </c>
      <c r="T293" s="13" t="s">
        <v>1382</v>
      </c>
      <c r="U293" s="122"/>
      <c r="V293" s="154" t="s">
        <v>1742</v>
      </c>
      <c r="W293" s="162" t="s">
        <v>1765</v>
      </c>
    </row>
    <row r="294" spans="1:23" customFormat="1" ht="35.15" customHeight="1">
      <c r="A294" s="47" t="s">
        <v>1383</v>
      </c>
      <c r="B294" s="27" t="s">
        <v>1389</v>
      </c>
      <c r="C294" s="124"/>
      <c r="D294" s="13" t="s">
        <v>1384</v>
      </c>
      <c r="E294" s="13" t="s">
        <v>1388</v>
      </c>
      <c r="F294" s="13" t="s">
        <v>253</v>
      </c>
      <c r="G294" s="13">
        <v>31.12</v>
      </c>
      <c r="H294" s="13" t="s">
        <v>3</v>
      </c>
      <c r="I294" s="13" t="s">
        <v>254</v>
      </c>
      <c r="J294" s="13" t="s">
        <v>254</v>
      </c>
      <c r="K294" s="160" t="s">
        <v>1763</v>
      </c>
      <c r="L294" s="13" t="s">
        <v>1385</v>
      </c>
      <c r="M294" s="13" t="s">
        <v>1386</v>
      </c>
      <c r="N294" s="13" t="s">
        <v>1387</v>
      </c>
      <c r="O294" s="48">
        <v>5000</v>
      </c>
      <c r="P294" s="48">
        <v>2500</v>
      </c>
      <c r="Q294" s="53">
        <f>P294/O294</f>
        <v>0.5</v>
      </c>
      <c r="R294" s="24">
        <v>45261</v>
      </c>
      <c r="S294" s="13">
        <v>16388409</v>
      </c>
      <c r="T294" s="13" t="s">
        <v>1390</v>
      </c>
      <c r="U294" s="13"/>
      <c r="V294" s="154" t="s">
        <v>1742</v>
      </c>
      <c r="W294" s="162" t="s">
        <v>1765</v>
      </c>
    </row>
    <row r="295" spans="1:23" s="11" customFormat="1" ht="30" customHeight="1">
      <c r="A295" s="41" t="s">
        <v>1391</v>
      </c>
      <c r="B295" s="25" t="s">
        <v>1397</v>
      </c>
      <c r="C295" s="14"/>
      <c r="D295" s="18" t="s">
        <v>1398</v>
      </c>
      <c r="E295" s="13" t="s">
        <v>1399</v>
      </c>
      <c r="F295" s="13" t="s">
        <v>253</v>
      </c>
      <c r="G295" s="18" t="s">
        <v>49</v>
      </c>
      <c r="H295" s="21" t="s">
        <v>28</v>
      </c>
      <c r="I295" s="14" t="s">
        <v>1392</v>
      </c>
      <c r="J295" s="14" t="s">
        <v>1393</v>
      </c>
      <c r="K295" s="160" t="s">
        <v>1763</v>
      </c>
      <c r="L295" s="16" t="s">
        <v>1394</v>
      </c>
      <c r="M295" s="17" t="s">
        <v>335</v>
      </c>
      <c r="N295" s="17" t="s">
        <v>1395</v>
      </c>
      <c r="O295" s="48">
        <v>2721.53</v>
      </c>
      <c r="P295" s="48">
        <v>1356.27</v>
      </c>
      <c r="Q295" s="53">
        <f>P295/O295</f>
        <v>0.49834835552060786</v>
      </c>
      <c r="R295" s="24">
        <v>45265</v>
      </c>
      <c r="S295" s="13">
        <v>16462189</v>
      </c>
      <c r="T295" s="13" t="s">
        <v>1396</v>
      </c>
      <c r="V295" s="154" t="s">
        <v>1742</v>
      </c>
      <c r="W295" s="162" t="s">
        <v>1765</v>
      </c>
    </row>
    <row r="296" spans="1:23" s="126" customFormat="1" ht="35.15" customHeight="1">
      <c r="A296" s="41" t="s">
        <v>1400</v>
      </c>
      <c r="B296" s="25" t="s">
        <v>1370</v>
      </c>
      <c r="C296" s="14"/>
      <c r="D296" s="14" t="s">
        <v>1362</v>
      </c>
      <c r="E296" s="13" t="s">
        <v>1401</v>
      </c>
      <c r="F296" s="13" t="s">
        <v>2</v>
      </c>
      <c r="G296" s="13" t="s">
        <v>60</v>
      </c>
      <c r="H296" s="13" t="s">
        <v>3</v>
      </c>
      <c r="I296" s="13" t="s">
        <v>1279</v>
      </c>
      <c r="J296" s="13" t="s">
        <v>1280</v>
      </c>
      <c r="K296" s="160" t="s">
        <v>1763</v>
      </c>
      <c r="L296" s="24">
        <v>45044</v>
      </c>
      <c r="M296" s="24">
        <v>45047</v>
      </c>
      <c r="N296" s="24">
        <v>45257</v>
      </c>
      <c r="O296" s="48">
        <v>10000</v>
      </c>
      <c r="P296" s="48">
        <v>5000</v>
      </c>
      <c r="Q296" s="53">
        <f>P296/O296</f>
        <v>0.5</v>
      </c>
      <c r="R296" s="24">
        <v>45266</v>
      </c>
      <c r="S296" s="13">
        <v>16471573</v>
      </c>
      <c r="T296" s="13" t="s">
        <v>1402</v>
      </c>
      <c r="U296" s="125"/>
      <c r="V296" s="154" t="s">
        <v>1742</v>
      </c>
      <c r="W296" s="162" t="s">
        <v>1765</v>
      </c>
    </row>
    <row r="297" spans="1:23" customFormat="1" ht="35.15" customHeight="1">
      <c r="A297" s="15" t="s">
        <v>1411</v>
      </c>
      <c r="B297" s="74" t="s">
        <v>1403</v>
      </c>
      <c r="C297" s="21"/>
      <c r="D297" s="21" t="s">
        <v>1404</v>
      </c>
      <c r="E297" s="13" t="s">
        <v>1408</v>
      </c>
      <c r="F297" s="13" t="s">
        <v>2</v>
      </c>
      <c r="G297" s="21" t="s">
        <v>115</v>
      </c>
      <c r="H297" s="21" t="s">
        <v>3</v>
      </c>
      <c r="I297" s="13" t="s">
        <v>1405</v>
      </c>
      <c r="J297" s="13" t="s">
        <v>1406</v>
      </c>
      <c r="K297" s="160" t="s">
        <v>1763</v>
      </c>
      <c r="L297" s="24">
        <v>45177</v>
      </c>
      <c r="M297" s="24">
        <v>45259</v>
      </c>
      <c r="N297" s="24">
        <v>45263</v>
      </c>
      <c r="O297" s="55" t="s">
        <v>1744</v>
      </c>
      <c r="P297" s="55" t="s">
        <v>1747</v>
      </c>
      <c r="Q297" s="53">
        <v>0.5</v>
      </c>
      <c r="R297" s="24">
        <v>45272</v>
      </c>
      <c r="S297" s="15">
        <v>16585899</v>
      </c>
      <c r="T297" s="13" t="s">
        <v>1412</v>
      </c>
      <c r="U297" s="13">
        <v>1175446</v>
      </c>
      <c r="V297" s="154" t="s">
        <v>1742</v>
      </c>
      <c r="W297" s="162" t="s">
        <v>1765</v>
      </c>
    </row>
    <row r="298" spans="1:23" customFormat="1" ht="35.15" customHeight="1">
      <c r="A298" s="15" t="s">
        <v>1413</v>
      </c>
      <c r="B298" s="21" t="s">
        <v>172</v>
      </c>
      <c r="C298" s="21"/>
      <c r="D298" s="21" t="s">
        <v>173</v>
      </c>
      <c r="E298" s="13" t="s">
        <v>1409</v>
      </c>
      <c r="F298" s="13" t="s">
        <v>2</v>
      </c>
      <c r="G298" s="21" t="s">
        <v>115</v>
      </c>
      <c r="H298" s="21" t="s">
        <v>28</v>
      </c>
      <c r="I298" s="13" t="s">
        <v>1405</v>
      </c>
      <c r="J298" s="13" t="s">
        <v>1406</v>
      </c>
      <c r="K298" s="160" t="s">
        <v>1763</v>
      </c>
      <c r="L298" s="24">
        <v>45071</v>
      </c>
      <c r="M298" s="24">
        <v>45259</v>
      </c>
      <c r="N298" s="24">
        <v>45263</v>
      </c>
      <c r="O298" s="55" t="s">
        <v>1745</v>
      </c>
      <c r="P298" s="55" t="s">
        <v>1748</v>
      </c>
      <c r="Q298" s="53">
        <v>0.5</v>
      </c>
      <c r="R298" s="24">
        <v>45272</v>
      </c>
      <c r="S298" s="15">
        <v>16585929</v>
      </c>
      <c r="T298" s="13" t="s">
        <v>1412</v>
      </c>
      <c r="U298" s="13">
        <v>1175443</v>
      </c>
      <c r="V298" s="154" t="s">
        <v>1742</v>
      </c>
      <c r="W298" s="162" t="s">
        <v>1765</v>
      </c>
    </row>
    <row r="299" spans="1:23" customFormat="1" ht="35.15" customHeight="1">
      <c r="A299" s="116" t="s">
        <v>209</v>
      </c>
      <c r="B299" s="21" t="s">
        <v>210</v>
      </c>
      <c r="C299" s="21"/>
      <c r="D299" s="21" t="s">
        <v>1407</v>
      </c>
      <c r="E299" s="13" t="s">
        <v>1410</v>
      </c>
      <c r="F299" s="13" t="s">
        <v>2</v>
      </c>
      <c r="G299" s="21" t="s">
        <v>115</v>
      </c>
      <c r="H299" s="21" t="s">
        <v>28</v>
      </c>
      <c r="I299" s="13" t="s">
        <v>1405</v>
      </c>
      <c r="J299" s="13" t="s">
        <v>1406</v>
      </c>
      <c r="K299" s="160" t="s">
        <v>1763</v>
      </c>
      <c r="L299" s="24">
        <v>45168</v>
      </c>
      <c r="M299" s="24">
        <v>45259</v>
      </c>
      <c r="N299" s="24">
        <v>45263</v>
      </c>
      <c r="O299" s="55" t="s">
        <v>1746</v>
      </c>
      <c r="P299" s="55" t="s">
        <v>1749</v>
      </c>
      <c r="Q299" s="53">
        <v>0.5</v>
      </c>
      <c r="R299" s="24">
        <v>45272</v>
      </c>
      <c r="S299" s="15">
        <v>16585959</v>
      </c>
      <c r="T299" s="13" t="s">
        <v>1412</v>
      </c>
      <c r="U299" s="13">
        <v>1175439</v>
      </c>
      <c r="V299" s="154" t="s">
        <v>1742</v>
      </c>
      <c r="W299" s="162" t="s">
        <v>1765</v>
      </c>
    </row>
    <row r="300" spans="1:23" s="126" customFormat="1" ht="37.5">
      <c r="A300" s="116" t="s">
        <v>1414</v>
      </c>
      <c r="B300" s="18" t="s">
        <v>1415</v>
      </c>
      <c r="C300" s="127"/>
      <c r="D300" s="21" t="s">
        <v>1416</v>
      </c>
      <c r="E300" s="13" t="s">
        <v>1419</v>
      </c>
      <c r="F300" s="13" t="s">
        <v>2</v>
      </c>
      <c r="G300" s="18" t="s">
        <v>60</v>
      </c>
      <c r="H300" s="18" t="s">
        <v>3</v>
      </c>
      <c r="I300" s="15" t="s">
        <v>1417</v>
      </c>
      <c r="J300" s="15" t="s">
        <v>1418</v>
      </c>
      <c r="K300" s="160" t="s">
        <v>1763</v>
      </c>
      <c r="L300" s="24">
        <v>45209</v>
      </c>
      <c r="M300" s="24">
        <v>45222</v>
      </c>
      <c r="N300" s="24">
        <v>45272</v>
      </c>
      <c r="O300" s="113">
        <v>3802</v>
      </c>
      <c r="P300" s="113">
        <v>1901</v>
      </c>
      <c r="Q300" s="53">
        <f>P300/O300</f>
        <v>0.5</v>
      </c>
      <c r="R300" s="24">
        <v>45281</v>
      </c>
      <c r="S300" s="18">
        <v>16635759</v>
      </c>
      <c r="T300" s="13" t="s">
        <v>1420</v>
      </c>
      <c r="U300" s="125"/>
      <c r="V300" s="154" t="s">
        <v>1742</v>
      </c>
      <c r="W300" s="162" t="s">
        <v>1765</v>
      </c>
    </row>
    <row r="301" spans="1:23" customFormat="1" ht="35.15" customHeight="1">
      <c r="A301" s="116" t="s">
        <v>1470</v>
      </c>
      <c r="B301" s="21" t="s">
        <v>1421</v>
      </c>
      <c r="C301" s="21"/>
      <c r="D301" s="27" t="s">
        <v>1422</v>
      </c>
      <c r="E301" s="13" t="s">
        <v>1444</v>
      </c>
      <c r="F301" s="13" t="s">
        <v>2</v>
      </c>
      <c r="G301" s="24" t="s">
        <v>115</v>
      </c>
      <c r="H301" s="21" t="s">
        <v>3</v>
      </c>
      <c r="I301" s="13" t="s">
        <v>1423</v>
      </c>
      <c r="J301" s="13" t="s">
        <v>1424</v>
      </c>
      <c r="K301" s="160" t="s">
        <v>1763</v>
      </c>
      <c r="L301" s="24" t="s">
        <v>659</v>
      </c>
      <c r="M301" s="24" t="s">
        <v>1425</v>
      </c>
      <c r="N301" s="24" t="s">
        <v>1426</v>
      </c>
      <c r="O301" s="113">
        <v>5951.7673219318185</v>
      </c>
      <c r="P301" s="113">
        <v>2975.8836609659093</v>
      </c>
      <c r="Q301" s="53">
        <f t="shared" ref="Q301:Q323" si="13">P301/O301</f>
        <v>0.5</v>
      </c>
      <c r="R301" s="24">
        <v>45281</v>
      </c>
      <c r="S301" s="18" t="s">
        <v>1605</v>
      </c>
      <c r="T301" s="13" t="s">
        <v>1450</v>
      </c>
      <c r="U301" s="13"/>
      <c r="V301" s="154" t="s">
        <v>1742</v>
      </c>
      <c r="W301" s="162" t="s">
        <v>1765</v>
      </c>
    </row>
    <row r="302" spans="1:23" customFormat="1" ht="35.15" customHeight="1">
      <c r="A302" s="116" t="s">
        <v>1427</v>
      </c>
      <c r="B302" s="74" t="s">
        <v>1451</v>
      </c>
      <c r="C302" s="74"/>
      <c r="D302" s="21" t="s">
        <v>1428</v>
      </c>
      <c r="E302" s="13" t="s">
        <v>1445</v>
      </c>
      <c r="F302" s="13" t="s">
        <v>2</v>
      </c>
      <c r="G302" s="21" t="s">
        <v>115</v>
      </c>
      <c r="H302" s="21" t="s">
        <v>28</v>
      </c>
      <c r="I302" s="13" t="s">
        <v>1423</v>
      </c>
      <c r="J302" s="13" t="s">
        <v>1424</v>
      </c>
      <c r="K302" s="160" t="s">
        <v>1763</v>
      </c>
      <c r="L302" s="24" t="s">
        <v>1429</v>
      </c>
      <c r="M302" s="24" t="s">
        <v>1425</v>
      </c>
      <c r="N302" s="24" t="s">
        <v>1426</v>
      </c>
      <c r="O302" s="113">
        <v>12792.824643863638</v>
      </c>
      <c r="P302" s="113">
        <v>6396.412321931819</v>
      </c>
      <c r="Q302" s="53">
        <f t="shared" si="13"/>
        <v>0.5</v>
      </c>
      <c r="R302" s="24">
        <v>45281</v>
      </c>
      <c r="S302" s="18" t="s">
        <v>1606</v>
      </c>
      <c r="T302" s="13" t="s">
        <v>1450</v>
      </c>
      <c r="U302" s="13"/>
      <c r="V302" s="154" t="s">
        <v>1742</v>
      </c>
      <c r="W302" s="162" t="s">
        <v>1765</v>
      </c>
    </row>
    <row r="303" spans="1:23" customFormat="1" ht="35.15" customHeight="1">
      <c r="A303" s="116" t="s">
        <v>1471</v>
      </c>
      <c r="B303" s="74" t="s">
        <v>1430</v>
      </c>
      <c r="C303" s="74"/>
      <c r="D303" s="21" t="s">
        <v>1431</v>
      </c>
      <c r="E303" s="13" t="s">
        <v>1446</v>
      </c>
      <c r="F303" s="13" t="s">
        <v>2</v>
      </c>
      <c r="G303" s="21" t="s">
        <v>115</v>
      </c>
      <c r="H303" s="21" t="s">
        <v>28</v>
      </c>
      <c r="I303" s="13" t="s">
        <v>1423</v>
      </c>
      <c r="J303" s="13" t="s">
        <v>1424</v>
      </c>
      <c r="K303" s="160" t="s">
        <v>1763</v>
      </c>
      <c r="L303" s="24" t="s">
        <v>1148</v>
      </c>
      <c r="M303" s="24" t="s">
        <v>1425</v>
      </c>
      <c r="N303" s="24" t="s">
        <v>1426</v>
      </c>
      <c r="O303" s="113">
        <v>15384.166191818182</v>
      </c>
      <c r="P303" s="113">
        <v>7692.0830959090908</v>
      </c>
      <c r="Q303" s="53">
        <f t="shared" si="13"/>
        <v>0.5</v>
      </c>
      <c r="R303" s="24">
        <v>45281</v>
      </c>
      <c r="S303" s="18" t="s">
        <v>1607</v>
      </c>
      <c r="T303" s="13" t="s">
        <v>1450</v>
      </c>
      <c r="U303" s="13"/>
      <c r="V303" s="154" t="s">
        <v>1742</v>
      </c>
      <c r="W303" s="162" t="s">
        <v>1765</v>
      </c>
    </row>
    <row r="304" spans="1:23" customFormat="1" ht="35.15" customHeight="1">
      <c r="A304" s="116" t="s">
        <v>1310</v>
      </c>
      <c r="B304" s="21" t="s">
        <v>329</v>
      </c>
      <c r="C304" s="21"/>
      <c r="D304" s="21" t="s">
        <v>1432</v>
      </c>
      <c r="E304" s="13" t="s">
        <v>1447</v>
      </c>
      <c r="F304" s="13" t="s">
        <v>2</v>
      </c>
      <c r="G304" s="21" t="s">
        <v>115</v>
      </c>
      <c r="H304" s="21" t="s">
        <v>53</v>
      </c>
      <c r="I304" s="13" t="s">
        <v>1423</v>
      </c>
      <c r="J304" s="13" t="s">
        <v>1424</v>
      </c>
      <c r="K304" s="160" t="s">
        <v>1763</v>
      </c>
      <c r="L304" s="24" t="s">
        <v>1148</v>
      </c>
      <c r="M304" s="24" t="s">
        <v>1425</v>
      </c>
      <c r="N304" s="24" t="s">
        <v>1426</v>
      </c>
      <c r="O304" s="113">
        <v>18630.157739772723</v>
      </c>
      <c r="P304" s="113">
        <f t="shared" ref="P304:P306" si="14">O304*50%</f>
        <v>9315.0788698863616</v>
      </c>
      <c r="Q304" s="53">
        <f t="shared" si="13"/>
        <v>0.5</v>
      </c>
      <c r="R304" s="24">
        <v>45281</v>
      </c>
      <c r="S304" s="18" t="s">
        <v>1608</v>
      </c>
      <c r="T304" s="13" t="s">
        <v>1450</v>
      </c>
      <c r="U304" s="13"/>
      <c r="V304" s="154" t="s">
        <v>1742</v>
      </c>
      <c r="W304" s="162" t="s">
        <v>1765</v>
      </c>
    </row>
    <row r="305" spans="1:23" customFormat="1" ht="35.15" customHeight="1">
      <c r="A305" s="116" t="s">
        <v>1433</v>
      </c>
      <c r="B305" s="21" t="s">
        <v>1434</v>
      </c>
      <c r="C305" s="21"/>
      <c r="D305" s="21" t="s">
        <v>1435</v>
      </c>
      <c r="E305" s="13" t="s">
        <v>1448</v>
      </c>
      <c r="F305" s="13" t="s">
        <v>2</v>
      </c>
      <c r="G305" s="21" t="s">
        <v>115</v>
      </c>
      <c r="H305" s="21" t="s">
        <v>3</v>
      </c>
      <c r="I305" s="13" t="s">
        <v>1423</v>
      </c>
      <c r="J305" s="13" t="s">
        <v>1424</v>
      </c>
      <c r="K305" s="160" t="s">
        <v>1763</v>
      </c>
      <c r="L305" s="24" t="s">
        <v>1436</v>
      </c>
      <c r="M305" s="24" t="s">
        <v>1425</v>
      </c>
      <c r="N305" s="24" t="s">
        <v>1426</v>
      </c>
      <c r="O305" s="113">
        <v>11909.65849318182</v>
      </c>
      <c r="P305" s="113">
        <f t="shared" si="14"/>
        <v>5954.8292465909099</v>
      </c>
      <c r="Q305" s="53">
        <f t="shared" si="13"/>
        <v>0.5</v>
      </c>
      <c r="R305" s="24">
        <v>45281</v>
      </c>
      <c r="S305" s="18" t="s">
        <v>1609</v>
      </c>
      <c r="T305" s="13" t="s">
        <v>1450</v>
      </c>
      <c r="U305" s="13"/>
      <c r="V305" s="154" t="s">
        <v>1742</v>
      </c>
      <c r="W305" s="162" t="s">
        <v>1765</v>
      </c>
    </row>
    <row r="306" spans="1:23" customFormat="1" ht="35.15" customHeight="1">
      <c r="A306" s="116" t="s">
        <v>1437</v>
      </c>
      <c r="B306" s="21" t="s">
        <v>1438</v>
      </c>
      <c r="C306" s="21"/>
      <c r="D306" s="21" t="s">
        <v>1439</v>
      </c>
      <c r="E306" s="13" t="s">
        <v>1453</v>
      </c>
      <c r="F306" s="13" t="s">
        <v>2</v>
      </c>
      <c r="G306" s="21" t="s">
        <v>115</v>
      </c>
      <c r="H306" s="21" t="s">
        <v>3</v>
      </c>
      <c r="I306" s="13" t="s">
        <v>1423</v>
      </c>
      <c r="J306" s="13" t="s">
        <v>1424</v>
      </c>
      <c r="K306" s="160" t="s">
        <v>1763</v>
      </c>
      <c r="L306" s="24" t="s">
        <v>1440</v>
      </c>
      <c r="M306" s="24" t="s">
        <v>1425</v>
      </c>
      <c r="N306" s="24" t="s">
        <v>1426</v>
      </c>
      <c r="O306" s="113">
        <v>9914.1988698863624</v>
      </c>
      <c r="P306" s="113">
        <f t="shared" si="14"/>
        <v>4957.0994349431812</v>
      </c>
      <c r="Q306" s="53">
        <f t="shared" si="13"/>
        <v>0.5</v>
      </c>
      <c r="R306" s="24">
        <v>45281</v>
      </c>
      <c r="S306" s="18" t="s">
        <v>1610</v>
      </c>
      <c r="T306" s="13" t="s">
        <v>1450</v>
      </c>
      <c r="U306" s="13"/>
      <c r="V306" s="154" t="s">
        <v>1742</v>
      </c>
      <c r="W306" s="162" t="s">
        <v>1765</v>
      </c>
    </row>
    <row r="307" spans="1:23" customFormat="1" ht="35.15" customHeight="1">
      <c r="A307" s="116" t="s">
        <v>1441</v>
      </c>
      <c r="B307" s="74" t="s">
        <v>1452</v>
      </c>
      <c r="C307" s="21"/>
      <c r="D307" s="21" t="s">
        <v>1442</v>
      </c>
      <c r="E307" s="13" t="s">
        <v>1449</v>
      </c>
      <c r="F307" s="13" t="s">
        <v>2</v>
      </c>
      <c r="G307" s="21" t="s">
        <v>115</v>
      </c>
      <c r="H307" s="21" t="s">
        <v>28</v>
      </c>
      <c r="I307" s="13" t="s">
        <v>1423</v>
      </c>
      <c r="J307" s="13" t="s">
        <v>1424</v>
      </c>
      <c r="K307" s="160" t="s">
        <v>1763</v>
      </c>
      <c r="L307" s="24" t="s">
        <v>1443</v>
      </c>
      <c r="M307" s="24" t="s">
        <v>1425</v>
      </c>
      <c r="N307" s="24" t="s">
        <v>1426</v>
      </c>
      <c r="O307" s="113">
        <v>19391.867739772726</v>
      </c>
      <c r="P307" s="113">
        <v>9695.933869886363</v>
      </c>
      <c r="Q307" s="53">
        <f t="shared" si="13"/>
        <v>0.5</v>
      </c>
      <c r="R307" s="24">
        <v>45281</v>
      </c>
      <c r="S307" s="18" t="s">
        <v>1611</v>
      </c>
      <c r="T307" s="13" t="s">
        <v>1450</v>
      </c>
      <c r="U307" s="13"/>
      <c r="V307" s="154" t="s">
        <v>1742</v>
      </c>
      <c r="W307" s="162" t="s">
        <v>1765</v>
      </c>
    </row>
    <row r="308" spans="1:23" customFormat="1" ht="35.15" customHeight="1">
      <c r="A308" s="15" t="s">
        <v>1472</v>
      </c>
      <c r="B308" s="21" t="s">
        <v>1109</v>
      </c>
      <c r="C308" s="21"/>
      <c r="D308" s="21" t="s">
        <v>1083</v>
      </c>
      <c r="E308" s="13" t="s">
        <v>1494</v>
      </c>
      <c r="F308" s="13" t="s">
        <v>2</v>
      </c>
      <c r="G308" s="21" t="s">
        <v>60</v>
      </c>
      <c r="H308" s="21" t="s">
        <v>53</v>
      </c>
      <c r="I308" s="13" t="s">
        <v>1473</v>
      </c>
      <c r="J308" s="13" t="s">
        <v>1474</v>
      </c>
      <c r="K308" s="160" t="s">
        <v>1763</v>
      </c>
      <c r="L308" s="24">
        <v>44823</v>
      </c>
      <c r="M308" s="24">
        <v>45206</v>
      </c>
      <c r="N308" s="24">
        <v>45210</v>
      </c>
      <c r="O308" s="113">
        <v>21584.26</v>
      </c>
      <c r="P308" s="113">
        <v>10792.13</v>
      </c>
      <c r="Q308" s="53">
        <f t="shared" si="13"/>
        <v>0.5</v>
      </c>
      <c r="R308" s="24">
        <v>45282</v>
      </c>
      <c r="S308" s="18" t="s">
        <v>1612</v>
      </c>
      <c r="T308" s="13" t="s">
        <v>1493</v>
      </c>
      <c r="U308" s="13"/>
      <c r="V308" s="154" t="s">
        <v>1742</v>
      </c>
      <c r="W308" s="162" t="s">
        <v>1765</v>
      </c>
    </row>
    <row r="309" spans="1:23" customFormat="1" ht="35.15" customHeight="1">
      <c r="A309" s="15" t="s">
        <v>1475</v>
      </c>
      <c r="B309" s="21" t="s">
        <v>1107</v>
      </c>
      <c r="C309" s="21"/>
      <c r="D309" s="21" t="s">
        <v>1305</v>
      </c>
      <c r="E309" s="13" t="s">
        <v>1495</v>
      </c>
      <c r="F309" s="13" t="s">
        <v>2</v>
      </c>
      <c r="G309" s="21" t="s">
        <v>60</v>
      </c>
      <c r="H309" s="21" t="s">
        <v>53</v>
      </c>
      <c r="I309" s="13" t="s">
        <v>1473</v>
      </c>
      <c r="J309" s="13" t="s">
        <v>1474</v>
      </c>
      <c r="K309" s="160" t="s">
        <v>1763</v>
      </c>
      <c r="L309" s="24">
        <v>44813</v>
      </c>
      <c r="M309" s="24">
        <v>45206</v>
      </c>
      <c r="N309" s="24">
        <v>45210</v>
      </c>
      <c r="O309" s="113">
        <v>14147.99</v>
      </c>
      <c r="P309" s="113">
        <v>7074</v>
      </c>
      <c r="Q309" s="53">
        <f>P309/O309</f>
        <v>0.5000003534070917</v>
      </c>
      <c r="R309" s="24">
        <v>45282</v>
      </c>
      <c r="S309" s="18" t="s">
        <v>1613</v>
      </c>
      <c r="T309" s="13" t="s">
        <v>1493</v>
      </c>
      <c r="U309" s="13"/>
      <c r="V309" s="154" t="s">
        <v>1742</v>
      </c>
      <c r="W309" s="162" t="s">
        <v>1765</v>
      </c>
    </row>
    <row r="310" spans="1:23" customFormat="1" ht="35.15" customHeight="1">
      <c r="A310" s="15" t="s">
        <v>1263</v>
      </c>
      <c r="B310" s="21" t="s">
        <v>1264</v>
      </c>
      <c r="C310" s="21"/>
      <c r="D310" s="21" t="s">
        <v>1265</v>
      </c>
      <c r="E310" s="13" t="s">
        <v>1496</v>
      </c>
      <c r="F310" s="13" t="s">
        <v>2</v>
      </c>
      <c r="G310" s="21" t="s">
        <v>60</v>
      </c>
      <c r="H310" s="21" t="s">
        <v>28</v>
      </c>
      <c r="I310" s="13" t="s">
        <v>1473</v>
      </c>
      <c r="J310" s="13" t="s">
        <v>1474</v>
      </c>
      <c r="K310" s="160" t="s">
        <v>1763</v>
      </c>
      <c r="L310" s="24">
        <v>44799</v>
      </c>
      <c r="M310" s="24">
        <v>45206</v>
      </c>
      <c r="N310" s="24">
        <v>45210</v>
      </c>
      <c r="O310" s="113">
        <v>9642.5400000000009</v>
      </c>
      <c r="P310" s="113">
        <v>4821.2700000000004</v>
      </c>
      <c r="Q310" s="53">
        <f t="shared" si="13"/>
        <v>0.5</v>
      </c>
      <c r="R310" s="24">
        <v>45282</v>
      </c>
      <c r="S310" s="18" t="s">
        <v>1614</v>
      </c>
      <c r="T310" s="13" t="s">
        <v>1493</v>
      </c>
      <c r="U310" s="13"/>
      <c r="V310" s="154" t="s">
        <v>1742</v>
      </c>
      <c r="W310" s="162" t="s">
        <v>1765</v>
      </c>
    </row>
    <row r="311" spans="1:23" customFormat="1" ht="35.15" customHeight="1">
      <c r="A311" s="41" t="s">
        <v>1476</v>
      </c>
      <c r="B311" s="18" t="s">
        <v>1477</v>
      </c>
      <c r="C311" s="18"/>
      <c r="D311" s="18" t="s">
        <v>1478</v>
      </c>
      <c r="E311" s="13" t="s">
        <v>1497</v>
      </c>
      <c r="F311" s="13" t="s">
        <v>2</v>
      </c>
      <c r="G311" s="21" t="s">
        <v>60</v>
      </c>
      <c r="H311" s="18" t="s">
        <v>53</v>
      </c>
      <c r="I311" s="13" t="s">
        <v>1473</v>
      </c>
      <c r="J311" s="13" t="s">
        <v>1474</v>
      </c>
      <c r="K311" s="160" t="s">
        <v>1763</v>
      </c>
      <c r="L311" s="16">
        <v>44824</v>
      </c>
      <c r="M311" s="24">
        <v>45206</v>
      </c>
      <c r="N311" s="24">
        <v>45210</v>
      </c>
      <c r="O311" s="113">
        <v>27802.86</v>
      </c>
      <c r="P311" s="113">
        <v>13901.43</v>
      </c>
      <c r="Q311" s="53">
        <f t="shared" si="13"/>
        <v>0.5</v>
      </c>
      <c r="R311" s="24">
        <v>45282</v>
      </c>
      <c r="S311" s="18" t="s">
        <v>1615</v>
      </c>
      <c r="T311" s="13" t="s">
        <v>1493</v>
      </c>
      <c r="U311" s="13"/>
      <c r="V311" s="154" t="s">
        <v>1742</v>
      </c>
      <c r="W311" s="162" t="s">
        <v>1765</v>
      </c>
    </row>
    <row r="312" spans="1:23" customFormat="1" ht="35.15" customHeight="1">
      <c r="A312" s="41" t="s">
        <v>1090</v>
      </c>
      <c r="B312" s="18" t="s">
        <v>1105</v>
      </c>
      <c r="C312" s="18"/>
      <c r="D312" s="18" t="s">
        <v>1091</v>
      </c>
      <c r="E312" s="13" t="s">
        <v>1498</v>
      </c>
      <c r="F312" s="13" t="s">
        <v>2</v>
      </c>
      <c r="G312" s="21" t="s">
        <v>60</v>
      </c>
      <c r="H312" s="18" t="s">
        <v>53</v>
      </c>
      <c r="I312" s="13" t="s">
        <v>1473</v>
      </c>
      <c r="J312" s="13" t="s">
        <v>1474</v>
      </c>
      <c r="K312" s="160" t="s">
        <v>1763</v>
      </c>
      <c r="L312" s="16">
        <v>44823</v>
      </c>
      <c r="M312" s="24">
        <v>45206</v>
      </c>
      <c r="N312" s="24">
        <v>45210</v>
      </c>
      <c r="O312" s="113">
        <v>15560.74</v>
      </c>
      <c r="P312" s="113">
        <v>7780.37</v>
      </c>
      <c r="Q312" s="53">
        <f t="shared" si="13"/>
        <v>0.5</v>
      </c>
      <c r="R312" s="24">
        <v>45282</v>
      </c>
      <c r="S312" s="13">
        <v>16637633</v>
      </c>
      <c r="T312" s="13" t="s">
        <v>1493</v>
      </c>
      <c r="U312" s="13"/>
      <c r="V312" s="154" t="s">
        <v>1742</v>
      </c>
      <c r="W312" s="162" t="s">
        <v>1765</v>
      </c>
    </row>
    <row r="313" spans="1:23" customFormat="1" ht="35.15" customHeight="1">
      <c r="A313" s="41" t="s">
        <v>1479</v>
      </c>
      <c r="B313" s="18" t="s">
        <v>1468</v>
      </c>
      <c r="C313" s="18"/>
      <c r="D313" s="18" t="s">
        <v>1456</v>
      </c>
      <c r="E313" s="13" t="s">
        <v>1582</v>
      </c>
      <c r="F313" s="13" t="s">
        <v>2</v>
      </c>
      <c r="G313" s="21" t="s">
        <v>60</v>
      </c>
      <c r="H313" s="18" t="s">
        <v>32</v>
      </c>
      <c r="I313" s="13" t="s">
        <v>1473</v>
      </c>
      <c r="J313" s="13" t="s">
        <v>1474</v>
      </c>
      <c r="K313" s="160" t="s">
        <v>1763</v>
      </c>
      <c r="L313" s="16">
        <v>44945</v>
      </c>
      <c r="M313" s="24">
        <v>45206</v>
      </c>
      <c r="N313" s="24">
        <v>45210</v>
      </c>
      <c r="O313" s="113">
        <v>18997.5</v>
      </c>
      <c r="P313" s="113">
        <v>5718.25</v>
      </c>
      <c r="Q313" s="53">
        <f t="shared" si="13"/>
        <v>0.30100013159626265</v>
      </c>
      <c r="R313" s="24">
        <v>45282</v>
      </c>
      <c r="S313" s="13">
        <v>16637697</v>
      </c>
      <c r="T313" s="13" t="s">
        <v>1493</v>
      </c>
      <c r="U313" s="156"/>
      <c r="V313" s="154" t="s">
        <v>1742</v>
      </c>
      <c r="W313" s="162" t="s">
        <v>1765</v>
      </c>
    </row>
    <row r="314" spans="1:23" customFormat="1" ht="35.15" customHeight="1">
      <c r="A314" s="41" t="s">
        <v>1312</v>
      </c>
      <c r="B314" s="18" t="s">
        <v>1313</v>
      </c>
      <c r="C314" s="18"/>
      <c r="D314" s="18" t="s">
        <v>1480</v>
      </c>
      <c r="E314" s="13" t="s">
        <v>1499</v>
      </c>
      <c r="F314" s="13" t="s">
        <v>2</v>
      </c>
      <c r="G314" s="21" t="s">
        <v>60</v>
      </c>
      <c r="H314" s="18" t="s">
        <v>53</v>
      </c>
      <c r="I314" s="13" t="s">
        <v>1473</v>
      </c>
      <c r="J314" s="13" t="s">
        <v>1474</v>
      </c>
      <c r="K314" s="160" t="s">
        <v>1763</v>
      </c>
      <c r="L314" s="16">
        <v>44854</v>
      </c>
      <c r="M314" s="24">
        <v>45206</v>
      </c>
      <c r="N314" s="24">
        <v>45210</v>
      </c>
      <c r="O314" s="113">
        <v>43033.18</v>
      </c>
      <c r="P314" s="113">
        <v>21516.59</v>
      </c>
      <c r="Q314" s="53">
        <f t="shared" si="13"/>
        <v>0.5</v>
      </c>
      <c r="R314" s="24">
        <v>45282</v>
      </c>
      <c r="S314" s="13">
        <v>16637647</v>
      </c>
      <c r="T314" s="13" t="s">
        <v>1493</v>
      </c>
      <c r="U314" s="13"/>
      <c r="V314" s="154" t="s">
        <v>1742</v>
      </c>
      <c r="W314" s="162" t="s">
        <v>1765</v>
      </c>
    </row>
    <row r="315" spans="1:23" customFormat="1" ht="35.15" customHeight="1">
      <c r="A315" s="41" t="s">
        <v>1481</v>
      </c>
      <c r="B315" s="18" t="s">
        <v>1267</v>
      </c>
      <c r="C315" s="18"/>
      <c r="D315" s="18" t="s">
        <v>1482</v>
      </c>
      <c r="E315" s="13" t="s">
        <v>1500</v>
      </c>
      <c r="F315" s="13" t="s">
        <v>2</v>
      </c>
      <c r="G315" s="21" t="s">
        <v>60</v>
      </c>
      <c r="H315" s="18" t="s">
        <v>53</v>
      </c>
      <c r="I315" s="13" t="s">
        <v>1473</v>
      </c>
      <c r="J315" s="13" t="s">
        <v>1474</v>
      </c>
      <c r="K315" s="160" t="s">
        <v>1763</v>
      </c>
      <c r="L315" s="16">
        <v>44811</v>
      </c>
      <c r="M315" s="24">
        <v>45206</v>
      </c>
      <c r="N315" s="24">
        <v>45210</v>
      </c>
      <c r="O315" s="113">
        <v>20760.47</v>
      </c>
      <c r="P315" s="113">
        <v>10380.24</v>
      </c>
      <c r="Q315" s="53">
        <f t="shared" si="13"/>
        <v>0.50000024084233152</v>
      </c>
      <c r="R315" s="24">
        <v>45282</v>
      </c>
      <c r="S315" s="13">
        <v>16637654</v>
      </c>
      <c r="T315" s="13" t="s">
        <v>1493</v>
      </c>
      <c r="U315" s="13"/>
      <c r="V315" s="154" t="s">
        <v>1742</v>
      </c>
      <c r="W315" s="162" t="s">
        <v>1765</v>
      </c>
    </row>
    <row r="316" spans="1:23" customFormat="1" ht="35.15" customHeight="1">
      <c r="A316" s="41" t="s">
        <v>1483</v>
      </c>
      <c r="B316" s="18" t="s">
        <v>1484</v>
      </c>
      <c r="C316" s="18"/>
      <c r="D316" s="18" t="s">
        <v>1485</v>
      </c>
      <c r="E316" s="13" t="s">
        <v>1501</v>
      </c>
      <c r="F316" s="13" t="s">
        <v>2</v>
      </c>
      <c r="G316" s="21" t="s">
        <v>60</v>
      </c>
      <c r="H316" s="18" t="s">
        <v>53</v>
      </c>
      <c r="I316" s="14" t="s">
        <v>1473</v>
      </c>
      <c r="J316" s="14" t="s">
        <v>1474</v>
      </c>
      <c r="K316" s="160" t="s">
        <v>1763</v>
      </c>
      <c r="L316" s="16">
        <v>44799</v>
      </c>
      <c r="M316" s="24">
        <v>45206</v>
      </c>
      <c r="N316" s="24">
        <v>45210</v>
      </c>
      <c r="O316" s="113">
        <v>34486.67</v>
      </c>
      <c r="P316" s="113">
        <v>17243.34</v>
      </c>
      <c r="Q316" s="53">
        <f t="shared" si="13"/>
        <v>0.5000001449835545</v>
      </c>
      <c r="R316" s="24">
        <v>45282</v>
      </c>
      <c r="S316" s="13">
        <v>16637661</v>
      </c>
      <c r="T316" s="13" t="s">
        <v>1493</v>
      </c>
      <c r="U316" s="13"/>
      <c r="V316" s="154" t="s">
        <v>1742</v>
      </c>
      <c r="W316" s="162" t="s">
        <v>1765</v>
      </c>
    </row>
    <row r="317" spans="1:23" customFormat="1" ht="35.15" customHeight="1">
      <c r="A317" s="41" t="s">
        <v>1507</v>
      </c>
      <c r="B317" s="18" t="s">
        <v>1486</v>
      </c>
      <c r="C317" s="18"/>
      <c r="D317" s="18" t="s">
        <v>1487</v>
      </c>
      <c r="E317" s="13" t="s">
        <v>1502</v>
      </c>
      <c r="F317" s="13" t="s">
        <v>2</v>
      </c>
      <c r="G317" s="21" t="s">
        <v>60</v>
      </c>
      <c r="H317" s="18" t="s">
        <v>28</v>
      </c>
      <c r="I317" s="14" t="s">
        <v>1473</v>
      </c>
      <c r="J317" s="14" t="s">
        <v>1474</v>
      </c>
      <c r="K317" s="160" t="s">
        <v>1763</v>
      </c>
      <c r="L317" s="16">
        <v>44824</v>
      </c>
      <c r="M317" s="24">
        <v>45206</v>
      </c>
      <c r="N317" s="24">
        <v>45210</v>
      </c>
      <c r="O317" s="113">
        <v>12162.23</v>
      </c>
      <c r="P317" s="113">
        <v>6081.12</v>
      </c>
      <c r="Q317" s="53">
        <f t="shared" si="13"/>
        <v>0.5000004111088181</v>
      </c>
      <c r="R317" s="24">
        <v>45282</v>
      </c>
      <c r="S317" s="13">
        <v>16637701</v>
      </c>
      <c r="T317" s="13" t="s">
        <v>1493</v>
      </c>
      <c r="U317" s="13"/>
      <c r="V317" s="154" t="s">
        <v>1742</v>
      </c>
      <c r="W317" s="162" t="s">
        <v>1765</v>
      </c>
    </row>
    <row r="318" spans="1:23" customFormat="1" ht="35.15" customHeight="1">
      <c r="A318" s="41" t="s">
        <v>1488</v>
      </c>
      <c r="B318" s="18" t="s">
        <v>1318</v>
      </c>
      <c r="C318" s="18"/>
      <c r="D318" s="18" t="s">
        <v>1319</v>
      </c>
      <c r="E318" s="13" t="s">
        <v>1503</v>
      </c>
      <c r="F318" s="13" t="s">
        <v>2</v>
      </c>
      <c r="G318" s="21" t="s">
        <v>60</v>
      </c>
      <c r="H318" s="18" t="s">
        <v>32</v>
      </c>
      <c r="I318" s="14" t="s">
        <v>1473</v>
      </c>
      <c r="J318" s="14" t="s">
        <v>1474</v>
      </c>
      <c r="K318" s="160" t="s">
        <v>1763</v>
      </c>
      <c r="L318" s="16">
        <v>44816</v>
      </c>
      <c r="M318" s="24">
        <v>45206</v>
      </c>
      <c r="N318" s="24">
        <v>45210</v>
      </c>
      <c r="O318" s="113">
        <v>50150.37</v>
      </c>
      <c r="P318" s="113">
        <v>25075.19</v>
      </c>
      <c r="Q318" s="53">
        <f t="shared" si="13"/>
        <v>0.50000009970016168</v>
      </c>
      <c r="R318" s="24">
        <v>45282</v>
      </c>
      <c r="S318" s="13">
        <v>16638420</v>
      </c>
      <c r="T318" s="13" t="s">
        <v>1493</v>
      </c>
      <c r="U318" s="13"/>
      <c r="V318" s="154" t="s">
        <v>1742</v>
      </c>
      <c r="W318" s="162" t="s">
        <v>1765</v>
      </c>
    </row>
    <row r="319" spans="1:23" customFormat="1" ht="35.15" customHeight="1">
      <c r="A319" s="41" t="s">
        <v>1489</v>
      </c>
      <c r="B319" s="18" t="s">
        <v>1490</v>
      </c>
      <c r="C319" s="18"/>
      <c r="D319" s="18" t="s">
        <v>1491</v>
      </c>
      <c r="E319" s="13" t="s">
        <v>1504</v>
      </c>
      <c r="F319" s="13" t="s">
        <v>2</v>
      </c>
      <c r="G319" s="21" t="s">
        <v>60</v>
      </c>
      <c r="H319" s="18" t="s">
        <v>3</v>
      </c>
      <c r="I319" s="14" t="s">
        <v>1473</v>
      </c>
      <c r="J319" s="14" t="s">
        <v>1474</v>
      </c>
      <c r="K319" s="160" t="s">
        <v>1763</v>
      </c>
      <c r="L319" s="16">
        <v>44805</v>
      </c>
      <c r="M319" s="24">
        <v>45206</v>
      </c>
      <c r="N319" s="24">
        <v>45210</v>
      </c>
      <c r="O319" s="113">
        <v>18331.86</v>
      </c>
      <c r="P319" s="113">
        <v>9165.93</v>
      </c>
      <c r="Q319" s="53">
        <f t="shared" si="13"/>
        <v>0.5</v>
      </c>
      <c r="R319" s="24">
        <v>45282</v>
      </c>
      <c r="S319" s="13">
        <v>16638118</v>
      </c>
      <c r="T319" s="13" t="s">
        <v>1493</v>
      </c>
      <c r="U319" s="13"/>
      <c r="V319" s="154" t="s">
        <v>1742</v>
      </c>
      <c r="W319" s="162" t="s">
        <v>1765</v>
      </c>
    </row>
    <row r="320" spans="1:23" customFormat="1" ht="35.15" customHeight="1">
      <c r="A320" s="41" t="s">
        <v>1508</v>
      </c>
      <c r="B320" s="18" t="s">
        <v>613</v>
      </c>
      <c r="C320" s="18"/>
      <c r="D320" s="18" t="s">
        <v>601</v>
      </c>
      <c r="E320" s="13" t="s">
        <v>1505</v>
      </c>
      <c r="F320" s="13" t="s">
        <v>2</v>
      </c>
      <c r="G320" s="18" t="s">
        <v>60</v>
      </c>
      <c r="H320" s="18" t="s">
        <v>32</v>
      </c>
      <c r="I320" s="14" t="s">
        <v>1473</v>
      </c>
      <c r="J320" s="14" t="s">
        <v>1474</v>
      </c>
      <c r="K320" s="160" t="s">
        <v>1763</v>
      </c>
      <c r="L320" s="16">
        <v>45169</v>
      </c>
      <c r="M320" s="24">
        <v>45206</v>
      </c>
      <c r="N320" s="24">
        <v>45210</v>
      </c>
      <c r="O320" s="113">
        <v>32345.75</v>
      </c>
      <c r="P320" s="113">
        <v>16172.88</v>
      </c>
      <c r="Q320" s="53">
        <f t="shared" si="13"/>
        <v>0.50000015457981339</v>
      </c>
      <c r="R320" s="24">
        <v>45282</v>
      </c>
      <c r="S320" s="13">
        <v>16638414</v>
      </c>
      <c r="T320" s="13" t="s">
        <v>1493</v>
      </c>
      <c r="U320" s="13"/>
      <c r="V320" s="154" t="s">
        <v>1742</v>
      </c>
      <c r="W320" s="162" t="s">
        <v>1765</v>
      </c>
    </row>
    <row r="321" spans="1:23" customFormat="1" ht="35.15" customHeight="1">
      <c r="A321" s="41" t="s">
        <v>1142</v>
      </c>
      <c r="B321" s="18" t="s">
        <v>1102</v>
      </c>
      <c r="C321" s="18"/>
      <c r="D321" s="18" t="s">
        <v>1492</v>
      </c>
      <c r="E321" s="13" t="s">
        <v>1506</v>
      </c>
      <c r="F321" s="13" t="s">
        <v>2</v>
      </c>
      <c r="G321" s="18" t="s">
        <v>60</v>
      </c>
      <c r="H321" s="18" t="s">
        <v>28</v>
      </c>
      <c r="I321" s="14" t="s">
        <v>1473</v>
      </c>
      <c r="J321" s="14" t="s">
        <v>1474</v>
      </c>
      <c r="K321" s="160" t="s">
        <v>1763</v>
      </c>
      <c r="L321" s="16">
        <v>44809</v>
      </c>
      <c r="M321" s="24">
        <v>45206</v>
      </c>
      <c r="N321" s="24">
        <v>45210</v>
      </c>
      <c r="O321" s="113">
        <v>18394.64</v>
      </c>
      <c r="P321" s="113">
        <v>9197.32</v>
      </c>
      <c r="Q321" s="53">
        <f t="shared" si="13"/>
        <v>0.5</v>
      </c>
      <c r="R321" s="24">
        <v>45282</v>
      </c>
      <c r="S321" s="13">
        <v>16638481</v>
      </c>
      <c r="T321" s="13" t="s">
        <v>1493</v>
      </c>
      <c r="U321" s="13"/>
      <c r="V321" s="154" t="s">
        <v>1742</v>
      </c>
      <c r="W321" s="162" t="s">
        <v>1765</v>
      </c>
    </row>
    <row r="322" spans="1:23" customFormat="1" ht="35.15" customHeight="1">
      <c r="A322" s="41" t="s">
        <v>1509</v>
      </c>
      <c r="B322" s="18" t="s">
        <v>1458</v>
      </c>
      <c r="C322" s="18"/>
      <c r="D322" s="18" t="s">
        <v>1510</v>
      </c>
      <c r="E322" s="13" t="s">
        <v>1512</v>
      </c>
      <c r="F322" s="13" t="s">
        <v>2</v>
      </c>
      <c r="G322" s="18" t="s">
        <v>60</v>
      </c>
      <c r="H322" s="18" t="s">
        <v>3</v>
      </c>
      <c r="I322" s="14" t="s">
        <v>1511</v>
      </c>
      <c r="J322" s="14" t="s">
        <v>1511</v>
      </c>
      <c r="K322" s="160" t="s">
        <v>1763</v>
      </c>
      <c r="L322" s="16">
        <v>44982</v>
      </c>
      <c r="M322" s="24">
        <v>44986</v>
      </c>
      <c r="N322" s="24"/>
      <c r="O322" s="113">
        <v>14812</v>
      </c>
      <c r="P322" s="113">
        <v>7406</v>
      </c>
      <c r="Q322" s="53">
        <f t="shared" si="13"/>
        <v>0.5</v>
      </c>
      <c r="R322" s="24">
        <v>45282</v>
      </c>
      <c r="S322" s="13">
        <v>16638517</v>
      </c>
      <c r="T322" s="13" t="s">
        <v>1513</v>
      </c>
      <c r="U322" s="13"/>
      <c r="V322" s="154" t="s">
        <v>1742</v>
      </c>
      <c r="W322" s="162" t="s">
        <v>1765</v>
      </c>
    </row>
    <row r="323" spans="1:23" customFormat="1" ht="35.15" customHeight="1">
      <c r="A323" s="41" t="s">
        <v>1514</v>
      </c>
      <c r="B323" s="18" t="s">
        <v>1469</v>
      </c>
      <c r="C323" s="18"/>
      <c r="D323" s="18" t="s">
        <v>1466</v>
      </c>
      <c r="E323" s="13" t="s">
        <v>1516</v>
      </c>
      <c r="F323" s="13" t="s">
        <v>2</v>
      </c>
      <c r="G323" s="18" t="s">
        <v>60</v>
      </c>
      <c r="H323" s="18" t="s">
        <v>53</v>
      </c>
      <c r="I323" s="14" t="s">
        <v>1515</v>
      </c>
      <c r="J323" s="14" t="s">
        <v>1515</v>
      </c>
      <c r="K323" s="160" t="s">
        <v>1763</v>
      </c>
      <c r="L323" s="16">
        <v>45001</v>
      </c>
      <c r="M323" s="24">
        <v>45019</v>
      </c>
      <c r="N323" s="24"/>
      <c r="O323" s="113">
        <v>15000</v>
      </c>
      <c r="P323" s="113">
        <v>7500</v>
      </c>
      <c r="Q323" s="53">
        <f t="shared" si="13"/>
        <v>0.5</v>
      </c>
      <c r="R323" s="24">
        <v>45282</v>
      </c>
      <c r="S323" s="13">
        <v>16638550</v>
      </c>
      <c r="T323" s="13" t="s">
        <v>1513</v>
      </c>
      <c r="U323" s="13"/>
      <c r="V323" s="154" t="s">
        <v>1742</v>
      </c>
      <c r="W323" s="162" t="s">
        <v>1765</v>
      </c>
    </row>
    <row r="324" spans="1:23" customFormat="1" ht="37.5">
      <c r="A324" s="41" t="s">
        <v>1523</v>
      </c>
      <c r="B324" s="21" t="s">
        <v>1517</v>
      </c>
      <c r="C324" s="21"/>
      <c r="D324" s="13" t="s">
        <v>1518</v>
      </c>
      <c r="E324" s="13" t="s">
        <v>1521</v>
      </c>
      <c r="F324" s="13" t="s">
        <v>2</v>
      </c>
      <c r="G324" s="24" t="s">
        <v>60</v>
      </c>
      <c r="H324" s="21" t="s">
        <v>28</v>
      </c>
      <c r="I324" s="15" t="s">
        <v>1519</v>
      </c>
      <c r="J324" s="15" t="s">
        <v>1520</v>
      </c>
      <c r="K324" s="160" t="s">
        <v>1763</v>
      </c>
      <c r="L324" s="24">
        <v>45077</v>
      </c>
      <c r="M324" s="24">
        <v>45108</v>
      </c>
      <c r="N324" s="24">
        <v>45279</v>
      </c>
      <c r="O324" s="113">
        <v>12900</v>
      </c>
      <c r="P324" s="113">
        <v>6450</v>
      </c>
      <c r="Q324" s="128">
        <f>P324/O324</f>
        <v>0.5</v>
      </c>
      <c r="R324" s="24">
        <v>45282</v>
      </c>
      <c r="S324" s="13">
        <v>16638569</v>
      </c>
      <c r="T324" s="13" t="s">
        <v>1522</v>
      </c>
      <c r="U324" s="13"/>
      <c r="V324" s="154" t="s">
        <v>1742</v>
      </c>
      <c r="W324" s="162" t="s">
        <v>1765</v>
      </c>
    </row>
    <row r="325" spans="1:23" customFormat="1" ht="35.15" customHeight="1">
      <c r="A325" s="15" t="s">
        <v>1524</v>
      </c>
      <c r="B325" s="74" t="s">
        <v>1525</v>
      </c>
      <c r="C325" s="21"/>
      <c r="D325" s="21" t="s">
        <v>1526</v>
      </c>
      <c r="E325" s="13" t="s">
        <v>1535</v>
      </c>
      <c r="F325" s="13" t="s">
        <v>2</v>
      </c>
      <c r="G325" s="24" t="s">
        <v>60</v>
      </c>
      <c r="H325" s="21" t="s">
        <v>32</v>
      </c>
      <c r="I325" s="13" t="s">
        <v>1527</v>
      </c>
      <c r="J325" s="13" t="s">
        <v>1527</v>
      </c>
      <c r="K325" s="160" t="s">
        <v>1763</v>
      </c>
      <c r="L325" s="24">
        <v>45021</v>
      </c>
      <c r="M325" s="24">
        <v>45237</v>
      </c>
      <c r="N325" s="24">
        <v>45238</v>
      </c>
      <c r="O325" s="113">
        <v>10320</v>
      </c>
      <c r="P325" s="113">
        <v>5160</v>
      </c>
      <c r="Q325" s="53">
        <f t="shared" ref="Q325:Q343" si="15">P325/O325</f>
        <v>0.5</v>
      </c>
      <c r="R325" s="24">
        <v>45282</v>
      </c>
      <c r="S325" s="13">
        <v>16638659</v>
      </c>
      <c r="T325" s="26" t="s">
        <v>1539</v>
      </c>
      <c r="U325" s="12"/>
      <c r="V325" s="154" t="s">
        <v>1742</v>
      </c>
      <c r="W325" s="162" t="s">
        <v>1765</v>
      </c>
    </row>
    <row r="326" spans="1:23" customFormat="1" ht="35.15" customHeight="1">
      <c r="A326" s="15" t="s">
        <v>1528</v>
      </c>
      <c r="B326" s="74" t="s">
        <v>1529</v>
      </c>
      <c r="C326" s="21"/>
      <c r="D326" s="21" t="s">
        <v>1530</v>
      </c>
      <c r="E326" s="13" t="s">
        <v>1536</v>
      </c>
      <c r="F326" s="13" t="s">
        <v>2</v>
      </c>
      <c r="G326" s="24" t="s">
        <v>60</v>
      </c>
      <c r="H326" s="21" t="s">
        <v>53</v>
      </c>
      <c r="I326" s="13" t="s">
        <v>1527</v>
      </c>
      <c r="J326" s="13" t="s">
        <v>1527</v>
      </c>
      <c r="K326" s="160" t="s">
        <v>1763</v>
      </c>
      <c r="L326" s="24">
        <v>44979</v>
      </c>
      <c r="M326" s="24">
        <v>45237</v>
      </c>
      <c r="N326" s="24">
        <v>45238</v>
      </c>
      <c r="O326" s="113">
        <v>18898</v>
      </c>
      <c r="P326" s="113">
        <v>9449</v>
      </c>
      <c r="Q326" s="53">
        <f t="shared" si="15"/>
        <v>0.5</v>
      </c>
      <c r="R326" s="24">
        <v>45282</v>
      </c>
      <c r="S326" s="13">
        <v>16638673</v>
      </c>
      <c r="T326" s="26" t="s">
        <v>1539</v>
      </c>
      <c r="U326" s="12"/>
      <c r="V326" s="154" t="s">
        <v>1742</v>
      </c>
      <c r="W326" s="162" t="s">
        <v>1765</v>
      </c>
    </row>
    <row r="327" spans="1:23" customFormat="1" ht="35.15" customHeight="1">
      <c r="A327" s="15" t="s">
        <v>1540</v>
      </c>
      <c r="B327" s="74" t="s">
        <v>1583</v>
      </c>
      <c r="C327" s="21"/>
      <c r="D327" s="21" t="s">
        <v>1531</v>
      </c>
      <c r="E327" s="13" t="s">
        <v>1537</v>
      </c>
      <c r="F327" s="13" t="s">
        <v>2</v>
      </c>
      <c r="G327" s="24" t="s">
        <v>60</v>
      </c>
      <c r="H327" s="21" t="s">
        <v>53</v>
      </c>
      <c r="I327" s="13" t="s">
        <v>1527</v>
      </c>
      <c r="J327" s="13" t="s">
        <v>1527</v>
      </c>
      <c r="K327" s="160" t="s">
        <v>1763</v>
      </c>
      <c r="L327" s="24">
        <v>44958</v>
      </c>
      <c r="M327" s="24">
        <v>45237</v>
      </c>
      <c r="N327" s="24">
        <v>45238</v>
      </c>
      <c r="O327" s="113">
        <v>14360</v>
      </c>
      <c r="P327" s="113">
        <v>7180</v>
      </c>
      <c r="Q327" s="128">
        <f t="shared" si="15"/>
        <v>0.5</v>
      </c>
      <c r="R327" s="24">
        <v>45282</v>
      </c>
      <c r="S327" s="13">
        <v>16638711</v>
      </c>
      <c r="T327" s="26" t="s">
        <v>1539</v>
      </c>
      <c r="U327" s="12"/>
      <c r="V327" s="154" t="s">
        <v>1742</v>
      </c>
      <c r="W327" s="162" t="s">
        <v>1765</v>
      </c>
    </row>
    <row r="328" spans="1:23" customFormat="1" ht="35.15" customHeight="1">
      <c r="A328" s="15" t="s">
        <v>1532</v>
      </c>
      <c r="B328" s="74" t="s">
        <v>1533</v>
      </c>
      <c r="C328" s="21"/>
      <c r="D328" s="21" t="s">
        <v>1534</v>
      </c>
      <c r="E328" s="13" t="s">
        <v>1538</v>
      </c>
      <c r="F328" s="13" t="s">
        <v>2</v>
      </c>
      <c r="G328" s="24" t="s">
        <v>60</v>
      </c>
      <c r="H328" s="21" t="s">
        <v>53</v>
      </c>
      <c r="I328" s="13" t="s">
        <v>1527</v>
      </c>
      <c r="J328" s="13" t="s">
        <v>1527</v>
      </c>
      <c r="K328" s="160" t="s">
        <v>1763</v>
      </c>
      <c r="L328" s="24">
        <v>44958</v>
      </c>
      <c r="M328" s="24">
        <v>45237</v>
      </c>
      <c r="N328" s="24">
        <v>45238</v>
      </c>
      <c r="O328" s="113">
        <v>10464</v>
      </c>
      <c r="P328" s="113">
        <v>5232</v>
      </c>
      <c r="Q328" s="128">
        <f t="shared" si="15"/>
        <v>0.5</v>
      </c>
      <c r="R328" s="24">
        <v>45282</v>
      </c>
      <c r="S328" s="13">
        <v>16638723</v>
      </c>
      <c r="T328" s="26" t="s">
        <v>1539</v>
      </c>
      <c r="U328" s="12"/>
      <c r="V328" s="154" t="s">
        <v>1742</v>
      </c>
      <c r="W328" s="162" t="s">
        <v>1765</v>
      </c>
    </row>
    <row r="329" spans="1:23" customFormat="1" ht="35.15" customHeight="1">
      <c r="A329" s="15" t="s">
        <v>1547</v>
      </c>
      <c r="B329" s="129" t="s">
        <v>1541</v>
      </c>
      <c r="C329" s="21" t="s">
        <v>1542</v>
      </c>
      <c r="D329" s="13" t="s">
        <v>1543</v>
      </c>
      <c r="E329" s="13" t="s">
        <v>1546</v>
      </c>
      <c r="F329" s="13" t="s">
        <v>2</v>
      </c>
      <c r="G329" s="24" t="s">
        <v>60</v>
      </c>
      <c r="H329" s="21" t="s">
        <v>28</v>
      </c>
      <c r="I329" s="15" t="s">
        <v>1544</v>
      </c>
      <c r="J329" s="15" t="s">
        <v>1545</v>
      </c>
      <c r="K329" s="160" t="s">
        <v>1763</v>
      </c>
      <c r="L329" s="24">
        <v>45071</v>
      </c>
      <c r="M329" s="24">
        <v>45078</v>
      </c>
      <c r="N329" s="24">
        <v>45280</v>
      </c>
      <c r="O329" s="113">
        <v>2000</v>
      </c>
      <c r="P329" s="113">
        <v>1000</v>
      </c>
      <c r="Q329" s="53">
        <f t="shared" si="15"/>
        <v>0.5</v>
      </c>
      <c r="R329" s="24">
        <v>45282</v>
      </c>
      <c r="S329" s="13">
        <v>16638731</v>
      </c>
      <c r="T329" s="13" t="s">
        <v>1548</v>
      </c>
      <c r="U329" s="13"/>
      <c r="V329" s="154" t="s">
        <v>1742</v>
      </c>
      <c r="W329" s="162" t="s">
        <v>1765</v>
      </c>
    </row>
    <row r="330" spans="1:23" customFormat="1" ht="35.15" customHeight="1">
      <c r="A330" s="15" t="s">
        <v>1024</v>
      </c>
      <c r="B330" s="21" t="s">
        <v>139</v>
      </c>
      <c r="C330" s="21"/>
      <c r="D330" s="21" t="s">
        <v>1025</v>
      </c>
      <c r="E330" s="13" t="s">
        <v>1584</v>
      </c>
      <c r="F330" s="13" t="s">
        <v>2</v>
      </c>
      <c r="G330" s="21" t="s">
        <v>115</v>
      </c>
      <c r="H330" s="21" t="s">
        <v>28</v>
      </c>
      <c r="I330" s="13" t="s">
        <v>1549</v>
      </c>
      <c r="J330" s="13" t="s">
        <v>1550</v>
      </c>
      <c r="K330" s="160" t="s">
        <v>1763</v>
      </c>
      <c r="L330" s="24" t="s">
        <v>1302</v>
      </c>
      <c r="M330" s="24">
        <v>45259</v>
      </c>
      <c r="N330" s="24">
        <v>45263</v>
      </c>
      <c r="O330" s="113">
        <v>5522</v>
      </c>
      <c r="P330" s="113">
        <v>2761</v>
      </c>
      <c r="Q330" s="53">
        <f t="shared" si="15"/>
        <v>0.5</v>
      </c>
      <c r="R330" s="24">
        <v>45282</v>
      </c>
      <c r="S330" s="13">
        <v>16641820</v>
      </c>
      <c r="T330" s="26" t="s">
        <v>1581</v>
      </c>
      <c r="U330" s="12"/>
      <c r="V330" s="154" t="s">
        <v>1742</v>
      </c>
      <c r="W330" s="162" t="s">
        <v>1765</v>
      </c>
    </row>
    <row r="331" spans="1:23" customFormat="1" ht="35.15" customHeight="1">
      <c r="A331" s="15" t="s">
        <v>1551</v>
      </c>
      <c r="B331" s="21" t="s">
        <v>1552</v>
      </c>
      <c r="C331" s="21"/>
      <c r="D331" s="21" t="s">
        <v>1553</v>
      </c>
      <c r="E331" s="13" t="s">
        <v>1585</v>
      </c>
      <c r="F331" s="13" t="s">
        <v>2</v>
      </c>
      <c r="G331" s="21" t="s">
        <v>115</v>
      </c>
      <c r="H331" s="21" t="s">
        <v>3</v>
      </c>
      <c r="I331" s="13" t="s">
        <v>1549</v>
      </c>
      <c r="J331" s="13" t="s">
        <v>1550</v>
      </c>
      <c r="K331" s="160" t="s">
        <v>1763</v>
      </c>
      <c r="L331" s="24" t="s">
        <v>1554</v>
      </c>
      <c r="M331" s="24">
        <v>45259</v>
      </c>
      <c r="N331" s="24">
        <v>45263</v>
      </c>
      <c r="O331" s="113">
        <v>4154</v>
      </c>
      <c r="P331" s="113">
        <v>2077</v>
      </c>
      <c r="Q331" s="53">
        <f t="shared" si="15"/>
        <v>0.5</v>
      </c>
      <c r="R331" s="24">
        <v>45282</v>
      </c>
      <c r="S331" s="13">
        <v>16641834</v>
      </c>
      <c r="T331" s="26" t="s">
        <v>1581</v>
      </c>
      <c r="U331" s="12"/>
      <c r="V331" s="154" t="s">
        <v>1742</v>
      </c>
      <c r="W331" s="162" t="s">
        <v>1765</v>
      </c>
    </row>
    <row r="332" spans="1:23" customFormat="1" ht="35.15" customHeight="1">
      <c r="A332" s="15" t="s">
        <v>1616</v>
      </c>
      <c r="B332" s="21" t="s">
        <v>1032</v>
      </c>
      <c r="C332" s="21"/>
      <c r="D332" s="21" t="s">
        <v>1555</v>
      </c>
      <c r="E332" s="13" t="s">
        <v>1586</v>
      </c>
      <c r="F332" s="13" t="s">
        <v>2</v>
      </c>
      <c r="G332" s="21" t="s">
        <v>115</v>
      </c>
      <c r="H332" s="21" t="s">
        <v>3</v>
      </c>
      <c r="I332" s="13" t="s">
        <v>1549</v>
      </c>
      <c r="J332" s="13" t="s">
        <v>1550</v>
      </c>
      <c r="K332" s="160" t="s">
        <v>1763</v>
      </c>
      <c r="L332" s="24" t="s">
        <v>1556</v>
      </c>
      <c r="M332" s="24">
        <v>45259</v>
      </c>
      <c r="N332" s="24">
        <v>45263</v>
      </c>
      <c r="O332" s="113">
        <v>2141</v>
      </c>
      <c r="P332" s="113">
        <v>1070.5</v>
      </c>
      <c r="Q332" s="53">
        <f t="shared" si="15"/>
        <v>0.5</v>
      </c>
      <c r="R332" s="24">
        <v>45282</v>
      </c>
      <c r="S332" s="13">
        <v>16641848</v>
      </c>
      <c r="T332" s="26" t="s">
        <v>1581</v>
      </c>
      <c r="U332" s="12"/>
      <c r="V332" s="154" t="s">
        <v>1742</v>
      </c>
      <c r="W332" s="162" t="s">
        <v>1765</v>
      </c>
    </row>
    <row r="333" spans="1:23" customFormat="1" ht="35.15" customHeight="1">
      <c r="A333" s="15" t="s">
        <v>1598</v>
      </c>
      <c r="B333" s="21" t="s">
        <v>1557</v>
      </c>
      <c r="C333" s="21"/>
      <c r="D333" s="21" t="s">
        <v>1558</v>
      </c>
      <c r="E333" s="13" t="s">
        <v>1587</v>
      </c>
      <c r="F333" s="13" t="s">
        <v>2</v>
      </c>
      <c r="G333" s="21" t="s">
        <v>115</v>
      </c>
      <c r="H333" s="21" t="s">
        <v>3</v>
      </c>
      <c r="I333" s="13" t="s">
        <v>1549</v>
      </c>
      <c r="J333" s="13" t="s">
        <v>1550</v>
      </c>
      <c r="K333" s="160" t="s">
        <v>1763</v>
      </c>
      <c r="L333" s="24" t="s">
        <v>1559</v>
      </c>
      <c r="M333" s="24">
        <v>45259</v>
      </c>
      <c r="N333" s="24">
        <v>45263</v>
      </c>
      <c r="O333" s="113">
        <v>3587</v>
      </c>
      <c r="P333" s="113">
        <v>1793.5</v>
      </c>
      <c r="Q333" s="53">
        <f t="shared" si="15"/>
        <v>0.5</v>
      </c>
      <c r="R333" s="24">
        <v>45282</v>
      </c>
      <c r="S333" s="13">
        <v>16641866</v>
      </c>
      <c r="T333" s="26" t="s">
        <v>1581</v>
      </c>
      <c r="U333" s="12"/>
      <c r="V333" s="154" t="s">
        <v>1742</v>
      </c>
      <c r="W333" s="162" t="s">
        <v>1765</v>
      </c>
    </row>
    <row r="334" spans="1:23" customFormat="1" ht="35.15" customHeight="1">
      <c r="A334" s="15" t="s">
        <v>1599</v>
      </c>
      <c r="B334" s="21" t="s">
        <v>1026</v>
      </c>
      <c r="C334" s="21" t="s">
        <v>1027</v>
      </c>
      <c r="D334" s="21" t="s">
        <v>1028</v>
      </c>
      <c r="E334" s="13" t="s">
        <v>1588</v>
      </c>
      <c r="F334" s="13" t="s">
        <v>2</v>
      </c>
      <c r="G334" s="21" t="s">
        <v>115</v>
      </c>
      <c r="H334" s="21" t="s">
        <v>3</v>
      </c>
      <c r="I334" s="13" t="s">
        <v>1549</v>
      </c>
      <c r="J334" s="13" t="s">
        <v>1550</v>
      </c>
      <c r="K334" s="160" t="s">
        <v>1763</v>
      </c>
      <c r="L334" s="24" t="s">
        <v>1560</v>
      </c>
      <c r="M334" s="24">
        <v>45259</v>
      </c>
      <c r="N334" s="24">
        <v>45263</v>
      </c>
      <c r="O334" s="113">
        <v>8964</v>
      </c>
      <c r="P334" s="113">
        <v>4482</v>
      </c>
      <c r="Q334" s="53">
        <f t="shared" si="15"/>
        <v>0.5</v>
      </c>
      <c r="R334" s="24">
        <v>45282</v>
      </c>
      <c r="S334" s="13">
        <v>16641888</v>
      </c>
      <c r="T334" s="26" t="s">
        <v>1581</v>
      </c>
      <c r="U334" s="12"/>
      <c r="V334" s="154" t="s">
        <v>1742</v>
      </c>
      <c r="W334" s="162" t="s">
        <v>1765</v>
      </c>
    </row>
    <row r="335" spans="1:23" customFormat="1" ht="35.15" customHeight="1">
      <c r="A335" s="15" t="s">
        <v>1600</v>
      </c>
      <c r="B335" s="21" t="s">
        <v>187</v>
      </c>
      <c r="C335" s="21"/>
      <c r="D335" s="21" t="s">
        <v>188</v>
      </c>
      <c r="E335" s="13" t="s">
        <v>1589</v>
      </c>
      <c r="F335" s="13" t="s">
        <v>2</v>
      </c>
      <c r="G335" s="21" t="s">
        <v>115</v>
      </c>
      <c r="H335" s="21" t="s">
        <v>3</v>
      </c>
      <c r="I335" s="13" t="s">
        <v>1549</v>
      </c>
      <c r="J335" s="13" t="s">
        <v>1550</v>
      </c>
      <c r="K335" s="160" t="s">
        <v>1763</v>
      </c>
      <c r="L335" s="24" t="s">
        <v>1561</v>
      </c>
      <c r="M335" s="24">
        <v>45259</v>
      </c>
      <c r="N335" s="24">
        <v>45263</v>
      </c>
      <c r="O335" s="113">
        <v>7360</v>
      </c>
      <c r="P335" s="113">
        <v>3680</v>
      </c>
      <c r="Q335" s="53">
        <f>P335/O335</f>
        <v>0.5</v>
      </c>
      <c r="R335" s="24">
        <v>45282</v>
      </c>
      <c r="S335" s="13">
        <v>16641903</v>
      </c>
      <c r="T335" s="26" t="s">
        <v>1581</v>
      </c>
      <c r="U335" s="12"/>
      <c r="V335" s="154" t="s">
        <v>1742</v>
      </c>
      <c r="W335" s="162" t="s">
        <v>1765</v>
      </c>
    </row>
    <row r="336" spans="1:23" customFormat="1" ht="35.15" customHeight="1">
      <c r="A336" s="15" t="s">
        <v>1562</v>
      </c>
      <c r="B336" s="21" t="s">
        <v>193</v>
      </c>
      <c r="C336" s="21"/>
      <c r="D336" s="21" t="s">
        <v>1563</v>
      </c>
      <c r="E336" s="13" t="s">
        <v>1590</v>
      </c>
      <c r="F336" s="13" t="s">
        <v>2</v>
      </c>
      <c r="G336" s="21" t="s">
        <v>115</v>
      </c>
      <c r="H336" s="21" t="s">
        <v>3</v>
      </c>
      <c r="I336" s="13" t="s">
        <v>1549</v>
      </c>
      <c r="J336" s="13" t="s">
        <v>1550</v>
      </c>
      <c r="K336" s="160" t="s">
        <v>1763</v>
      </c>
      <c r="L336" s="24" t="s">
        <v>1560</v>
      </c>
      <c r="M336" s="24">
        <v>45259</v>
      </c>
      <c r="N336" s="24">
        <v>45263</v>
      </c>
      <c r="O336" s="113">
        <v>2786</v>
      </c>
      <c r="P336" s="113">
        <v>1393</v>
      </c>
      <c r="Q336" s="53">
        <f t="shared" si="15"/>
        <v>0.5</v>
      </c>
      <c r="R336" s="24">
        <v>45282</v>
      </c>
      <c r="S336" s="13">
        <v>16641911</v>
      </c>
      <c r="T336" s="26" t="s">
        <v>1581</v>
      </c>
      <c r="U336" s="12"/>
      <c r="V336" s="154" t="s">
        <v>1742</v>
      </c>
      <c r="W336" s="162" t="s">
        <v>1765</v>
      </c>
    </row>
    <row r="337" spans="1:23" customFormat="1" ht="35.15" customHeight="1">
      <c r="A337" s="15" t="s">
        <v>1564</v>
      </c>
      <c r="B337" s="21" t="s">
        <v>1565</v>
      </c>
      <c r="C337" s="21"/>
      <c r="D337" s="21" t="s">
        <v>1566</v>
      </c>
      <c r="E337" s="13" t="s">
        <v>1591</v>
      </c>
      <c r="F337" s="13" t="s">
        <v>2</v>
      </c>
      <c r="G337" s="21" t="s">
        <v>115</v>
      </c>
      <c r="H337" s="21" t="s">
        <v>53</v>
      </c>
      <c r="I337" s="13" t="s">
        <v>1549</v>
      </c>
      <c r="J337" s="13" t="s">
        <v>1550</v>
      </c>
      <c r="K337" s="160" t="s">
        <v>1763</v>
      </c>
      <c r="L337" s="24" t="s">
        <v>1567</v>
      </c>
      <c r="M337" s="24">
        <v>45259</v>
      </c>
      <c r="N337" s="24">
        <v>45263</v>
      </c>
      <c r="O337" s="113">
        <v>5811.2</v>
      </c>
      <c r="P337" s="113">
        <v>2905.6</v>
      </c>
      <c r="Q337" s="53">
        <f t="shared" si="15"/>
        <v>0.5</v>
      </c>
      <c r="R337" s="24">
        <v>45282</v>
      </c>
      <c r="S337" s="13">
        <v>16641924</v>
      </c>
      <c r="T337" s="26" t="s">
        <v>1581</v>
      </c>
      <c r="U337" s="12"/>
      <c r="V337" s="154" t="s">
        <v>1742</v>
      </c>
      <c r="W337" s="162" t="s">
        <v>1765</v>
      </c>
    </row>
    <row r="338" spans="1:23" customFormat="1" ht="35.15" customHeight="1">
      <c r="A338" s="15" t="s">
        <v>1601</v>
      </c>
      <c r="B338" s="21" t="s">
        <v>1040</v>
      </c>
      <c r="C338" s="21"/>
      <c r="D338" s="21" t="s">
        <v>1568</v>
      </c>
      <c r="E338" s="13" t="s">
        <v>1592</v>
      </c>
      <c r="F338" s="13" t="s">
        <v>2</v>
      </c>
      <c r="G338" s="21" t="s">
        <v>115</v>
      </c>
      <c r="H338" s="21" t="s">
        <v>3</v>
      </c>
      <c r="I338" s="13" t="s">
        <v>1549</v>
      </c>
      <c r="J338" s="13" t="s">
        <v>1550</v>
      </c>
      <c r="K338" s="160" t="s">
        <v>1763</v>
      </c>
      <c r="L338" s="24" t="s">
        <v>1554</v>
      </c>
      <c r="M338" s="24">
        <v>45259</v>
      </c>
      <c r="N338" s="24">
        <v>45263</v>
      </c>
      <c r="O338" s="113">
        <v>2141</v>
      </c>
      <c r="P338" s="113">
        <v>1070.5</v>
      </c>
      <c r="Q338" s="53">
        <f t="shared" si="15"/>
        <v>0.5</v>
      </c>
      <c r="R338" s="24">
        <v>45287</v>
      </c>
      <c r="S338" s="13">
        <v>16642361</v>
      </c>
      <c r="T338" s="26" t="s">
        <v>1581</v>
      </c>
      <c r="U338" s="12"/>
      <c r="V338" s="154" t="s">
        <v>1742</v>
      </c>
      <c r="W338" s="162" t="s">
        <v>1765</v>
      </c>
    </row>
    <row r="339" spans="1:23" customFormat="1" ht="35.15" customHeight="1">
      <c r="A339" s="15" t="s">
        <v>1602</v>
      </c>
      <c r="B339" s="21" t="s">
        <v>1569</v>
      </c>
      <c r="C339" s="21"/>
      <c r="D339" s="21" t="s">
        <v>1570</v>
      </c>
      <c r="E339" s="13" t="s">
        <v>1593</v>
      </c>
      <c r="F339" s="13" t="s">
        <v>2</v>
      </c>
      <c r="G339" s="21" t="s">
        <v>115</v>
      </c>
      <c r="H339" s="21" t="s">
        <v>3</v>
      </c>
      <c r="I339" s="13" t="s">
        <v>1549</v>
      </c>
      <c r="J339" s="13" t="s">
        <v>1550</v>
      </c>
      <c r="K339" s="160" t="s">
        <v>1763</v>
      </c>
      <c r="L339" s="24" t="s">
        <v>1571</v>
      </c>
      <c r="M339" s="24">
        <v>45259</v>
      </c>
      <c r="N339" s="24">
        <v>45263</v>
      </c>
      <c r="O339" s="113">
        <v>3490</v>
      </c>
      <c r="P339" s="113">
        <v>1745</v>
      </c>
      <c r="Q339" s="53">
        <f t="shared" si="15"/>
        <v>0.5</v>
      </c>
      <c r="R339" s="24">
        <v>45287</v>
      </c>
      <c r="S339" s="13">
        <v>16642368</v>
      </c>
      <c r="T339" s="26" t="s">
        <v>1581</v>
      </c>
      <c r="U339" s="12"/>
      <c r="V339" s="154" t="s">
        <v>1742</v>
      </c>
      <c r="W339" s="162" t="s">
        <v>1765</v>
      </c>
    </row>
    <row r="340" spans="1:23" customFormat="1" ht="35.15" customHeight="1">
      <c r="A340" s="15" t="s">
        <v>1572</v>
      </c>
      <c r="B340" s="21" t="s">
        <v>1573</v>
      </c>
      <c r="C340" s="21"/>
      <c r="D340" s="21" t="s">
        <v>1574</v>
      </c>
      <c r="E340" s="13" t="s">
        <v>1594</v>
      </c>
      <c r="F340" s="13" t="s">
        <v>2</v>
      </c>
      <c r="G340" s="21" t="s">
        <v>115</v>
      </c>
      <c r="H340" s="21" t="s">
        <v>3</v>
      </c>
      <c r="I340" s="13" t="s">
        <v>1549</v>
      </c>
      <c r="J340" s="13" t="s">
        <v>1550</v>
      </c>
      <c r="K340" s="160" t="s">
        <v>1763</v>
      </c>
      <c r="L340" s="24" t="s">
        <v>1575</v>
      </c>
      <c r="M340" s="24">
        <v>45259</v>
      </c>
      <c r="N340" s="24">
        <v>45263</v>
      </c>
      <c r="O340" s="113">
        <v>4154</v>
      </c>
      <c r="P340" s="113">
        <v>2077</v>
      </c>
      <c r="Q340" s="53">
        <f t="shared" si="15"/>
        <v>0.5</v>
      </c>
      <c r="R340" s="24">
        <v>45287</v>
      </c>
      <c r="S340" s="13">
        <v>16642380</v>
      </c>
      <c r="T340" s="26" t="s">
        <v>1581</v>
      </c>
      <c r="U340" s="12"/>
      <c r="V340" s="154" t="s">
        <v>1742</v>
      </c>
      <c r="W340" s="162" t="s">
        <v>1765</v>
      </c>
    </row>
    <row r="341" spans="1:23" customFormat="1" ht="35.15" customHeight="1">
      <c r="A341" s="15" t="s">
        <v>1603</v>
      </c>
      <c r="B341" s="21" t="s">
        <v>1042</v>
      </c>
      <c r="C341" s="21"/>
      <c r="D341" s="21" t="s">
        <v>1576</v>
      </c>
      <c r="E341" s="13" t="s">
        <v>1595</v>
      </c>
      <c r="F341" s="13" t="s">
        <v>2</v>
      </c>
      <c r="G341" s="21" t="s">
        <v>115</v>
      </c>
      <c r="H341" s="21" t="s">
        <v>28</v>
      </c>
      <c r="I341" s="13" t="s">
        <v>1549</v>
      </c>
      <c r="J341" s="13" t="s">
        <v>1550</v>
      </c>
      <c r="K341" s="160" t="s">
        <v>1763</v>
      </c>
      <c r="L341" s="24" t="s">
        <v>1577</v>
      </c>
      <c r="M341" s="24">
        <v>45259</v>
      </c>
      <c r="N341" s="24">
        <v>45263</v>
      </c>
      <c r="O341" s="113">
        <v>12362</v>
      </c>
      <c r="P341" s="113">
        <v>6181</v>
      </c>
      <c r="Q341" s="53">
        <f t="shared" si="15"/>
        <v>0.5</v>
      </c>
      <c r="R341" s="24">
        <v>45287</v>
      </c>
      <c r="S341" s="13">
        <v>16642491</v>
      </c>
      <c r="T341" s="26" t="s">
        <v>1581</v>
      </c>
      <c r="U341" s="12"/>
      <c r="V341" s="154" t="s">
        <v>1742</v>
      </c>
      <c r="W341" s="162" t="s">
        <v>1765</v>
      </c>
    </row>
    <row r="342" spans="1:23" customFormat="1" ht="35.15" customHeight="1">
      <c r="A342" s="15" t="s">
        <v>1604</v>
      </c>
      <c r="B342" s="21" t="s">
        <v>1047</v>
      </c>
      <c r="C342" s="21"/>
      <c r="D342" s="21" t="s">
        <v>1578</v>
      </c>
      <c r="E342" s="13" t="s">
        <v>1596</v>
      </c>
      <c r="F342" s="13" t="s">
        <v>2</v>
      </c>
      <c r="G342" s="21" t="s">
        <v>115</v>
      </c>
      <c r="H342" s="21" t="s">
        <v>28</v>
      </c>
      <c r="I342" s="13" t="s">
        <v>1549</v>
      </c>
      <c r="J342" s="13" t="s">
        <v>1550</v>
      </c>
      <c r="K342" s="160" t="s">
        <v>1763</v>
      </c>
      <c r="L342" s="24" t="s">
        <v>631</v>
      </c>
      <c r="M342" s="24">
        <v>45259</v>
      </c>
      <c r="N342" s="24">
        <v>45263</v>
      </c>
      <c r="O342" s="113">
        <v>5210</v>
      </c>
      <c r="P342" s="113">
        <v>2605</v>
      </c>
      <c r="Q342" s="53">
        <f t="shared" si="15"/>
        <v>0.5</v>
      </c>
      <c r="R342" s="24">
        <v>45287</v>
      </c>
      <c r="S342" s="13">
        <v>16642511</v>
      </c>
      <c r="T342" s="26" t="s">
        <v>1581</v>
      </c>
      <c r="U342" s="12"/>
      <c r="V342" s="154" t="s">
        <v>1742</v>
      </c>
      <c r="W342" s="162" t="s">
        <v>1765</v>
      </c>
    </row>
    <row r="343" spans="1:23" customFormat="1" ht="35.15" customHeight="1">
      <c r="A343" s="15" t="s">
        <v>1579</v>
      </c>
      <c r="B343" s="21" t="s">
        <v>265</v>
      </c>
      <c r="C343" s="21"/>
      <c r="D343" s="21" t="s">
        <v>252</v>
      </c>
      <c r="E343" s="13" t="s">
        <v>1597</v>
      </c>
      <c r="F343" s="13" t="s">
        <v>2</v>
      </c>
      <c r="G343" s="21" t="s">
        <v>115</v>
      </c>
      <c r="H343" s="21" t="s">
        <v>3</v>
      </c>
      <c r="I343" s="13" t="s">
        <v>1549</v>
      </c>
      <c r="J343" s="15" t="s">
        <v>1550</v>
      </c>
      <c r="K343" s="160" t="s">
        <v>1763</v>
      </c>
      <c r="L343" s="24" t="s">
        <v>1580</v>
      </c>
      <c r="M343" s="24">
        <v>45259</v>
      </c>
      <c r="N343" s="24">
        <v>45263</v>
      </c>
      <c r="O343" s="113">
        <v>6325</v>
      </c>
      <c r="P343" s="113">
        <v>3162.5</v>
      </c>
      <c r="Q343" s="53">
        <f t="shared" si="15"/>
        <v>0.5</v>
      </c>
      <c r="R343" s="24">
        <v>45287</v>
      </c>
      <c r="S343" s="13">
        <v>16642519</v>
      </c>
      <c r="T343" s="26" t="s">
        <v>1581</v>
      </c>
      <c r="U343" s="12"/>
      <c r="V343" s="154" t="s">
        <v>1742</v>
      </c>
      <c r="W343" s="162" t="s">
        <v>1765</v>
      </c>
    </row>
    <row r="344" spans="1:23" s="126" customFormat="1" ht="35.15" customHeight="1">
      <c r="A344" s="15" t="s">
        <v>1623</v>
      </c>
      <c r="B344" s="21" t="s">
        <v>1617</v>
      </c>
      <c r="C344" s="127"/>
      <c r="D344" s="21" t="s">
        <v>1618</v>
      </c>
      <c r="E344" s="13" t="s">
        <v>1621</v>
      </c>
      <c r="F344" s="13" t="s">
        <v>2</v>
      </c>
      <c r="G344" s="21" t="s">
        <v>60</v>
      </c>
      <c r="H344" s="21" t="s">
        <v>3</v>
      </c>
      <c r="I344" s="15" t="s">
        <v>1619</v>
      </c>
      <c r="J344" s="15" t="s">
        <v>1620</v>
      </c>
      <c r="K344" s="160" t="s">
        <v>1763</v>
      </c>
      <c r="L344" s="24">
        <v>45131</v>
      </c>
      <c r="M344" s="24">
        <v>45184</v>
      </c>
      <c r="N344" s="24">
        <v>45281</v>
      </c>
      <c r="O344" s="113">
        <v>13682</v>
      </c>
      <c r="P344" s="113">
        <v>6841</v>
      </c>
      <c r="Q344" s="53">
        <f>P344/O344</f>
        <v>0.5</v>
      </c>
      <c r="R344" s="24">
        <v>45289</v>
      </c>
      <c r="S344" s="13">
        <v>16669157</v>
      </c>
      <c r="T344" s="26" t="s">
        <v>1622</v>
      </c>
      <c r="U344" s="125"/>
      <c r="V344" s="154" t="s">
        <v>1742</v>
      </c>
      <c r="W344" s="162" t="s">
        <v>1765</v>
      </c>
    </row>
    <row r="345" spans="1:23" customFormat="1" ht="35.15" customHeight="1">
      <c r="A345" s="15" t="s">
        <v>1455</v>
      </c>
      <c r="B345" s="21" t="s">
        <v>1468</v>
      </c>
      <c r="C345" s="21"/>
      <c r="D345" s="21" t="s">
        <v>1456</v>
      </c>
      <c r="E345" s="13" t="s">
        <v>1457</v>
      </c>
      <c r="F345" s="13" t="s">
        <v>2</v>
      </c>
      <c r="G345" s="24">
        <v>45291</v>
      </c>
      <c r="H345" s="21" t="s">
        <v>32</v>
      </c>
      <c r="I345" s="13" t="s">
        <v>1463</v>
      </c>
      <c r="J345" s="13" t="s">
        <v>1464</v>
      </c>
      <c r="K345" s="160" t="s">
        <v>1763</v>
      </c>
      <c r="L345" s="24">
        <v>45056</v>
      </c>
      <c r="M345" s="24">
        <v>45047</v>
      </c>
      <c r="N345" s="24">
        <v>45260</v>
      </c>
      <c r="O345" s="113">
        <v>5000</v>
      </c>
      <c r="P345" s="113">
        <v>2500</v>
      </c>
      <c r="Q345" s="53">
        <f t="shared" ref="Q345:Q349" si="16">P345/O345</f>
        <v>0.5</v>
      </c>
      <c r="R345" s="24">
        <v>45281</v>
      </c>
      <c r="S345" s="13">
        <v>16635241</v>
      </c>
      <c r="T345" s="13" t="s">
        <v>41</v>
      </c>
      <c r="U345" s="125"/>
      <c r="V345" s="154" t="s">
        <v>1742</v>
      </c>
      <c r="W345" s="162" t="s">
        <v>1766</v>
      </c>
    </row>
    <row r="346" spans="1:23" customFormat="1" ht="35.15" customHeight="1">
      <c r="A346" s="15" t="s">
        <v>1310</v>
      </c>
      <c r="B346" s="21" t="s">
        <v>329</v>
      </c>
      <c r="C346" s="21"/>
      <c r="D346" s="21" t="s">
        <v>330</v>
      </c>
      <c r="E346" s="13" t="s">
        <v>1459</v>
      </c>
      <c r="F346" s="13" t="s">
        <v>2</v>
      </c>
      <c r="G346" s="24">
        <v>45291</v>
      </c>
      <c r="H346" s="21" t="s">
        <v>32</v>
      </c>
      <c r="I346" s="13" t="s">
        <v>1463</v>
      </c>
      <c r="J346" s="13" t="s">
        <v>1464</v>
      </c>
      <c r="K346" s="160" t="s">
        <v>1763</v>
      </c>
      <c r="L346" s="24">
        <v>45077</v>
      </c>
      <c r="M346" s="24">
        <v>45047</v>
      </c>
      <c r="N346" s="24">
        <v>45260</v>
      </c>
      <c r="O346" s="113">
        <v>5000</v>
      </c>
      <c r="P346" s="113">
        <v>2500</v>
      </c>
      <c r="Q346" s="53">
        <f t="shared" si="16"/>
        <v>0.5</v>
      </c>
      <c r="R346" s="24">
        <v>45281</v>
      </c>
      <c r="S346" s="13">
        <v>16635385</v>
      </c>
      <c r="T346" s="13" t="s">
        <v>41</v>
      </c>
      <c r="U346" s="125"/>
      <c r="V346" s="154" t="s">
        <v>1742</v>
      </c>
      <c r="W346" s="162" t="s">
        <v>1766</v>
      </c>
    </row>
    <row r="347" spans="1:23" customFormat="1" ht="35.15" customHeight="1">
      <c r="A347" s="15" t="s">
        <v>1454</v>
      </c>
      <c r="B347" s="21" t="s">
        <v>1109</v>
      </c>
      <c r="C347" s="21"/>
      <c r="D347" s="21" t="s">
        <v>1083</v>
      </c>
      <c r="E347" s="13" t="s">
        <v>1460</v>
      </c>
      <c r="F347" s="13" t="s">
        <v>2</v>
      </c>
      <c r="G347" s="24">
        <v>45291</v>
      </c>
      <c r="H347" s="21" t="s">
        <v>32</v>
      </c>
      <c r="I347" s="13" t="s">
        <v>1463</v>
      </c>
      <c r="J347" s="13" t="s">
        <v>1464</v>
      </c>
      <c r="K347" s="160" t="s">
        <v>1763</v>
      </c>
      <c r="L347" s="24">
        <v>45049</v>
      </c>
      <c r="M347" s="24">
        <v>45047</v>
      </c>
      <c r="N347" s="24">
        <v>45260</v>
      </c>
      <c r="O347" s="113">
        <v>5000</v>
      </c>
      <c r="P347" s="113">
        <v>2500</v>
      </c>
      <c r="Q347" s="53">
        <f t="shared" si="16"/>
        <v>0.5</v>
      </c>
      <c r="R347" s="24">
        <v>45281</v>
      </c>
      <c r="S347" s="13">
        <v>16635391</v>
      </c>
      <c r="T347" s="13" t="s">
        <v>41</v>
      </c>
      <c r="U347" s="125"/>
      <c r="V347" s="154" t="s">
        <v>1742</v>
      </c>
      <c r="W347" s="162" t="s">
        <v>1766</v>
      </c>
    </row>
    <row r="348" spans="1:23" customFormat="1" ht="35.15" customHeight="1">
      <c r="A348" s="15" t="s">
        <v>1465</v>
      </c>
      <c r="B348" s="21" t="s">
        <v>1469</v>
      </c>
      <c r="C348" s="74"/>
      <c r="D348" s="21" t="s">
        <v>1466</v>
      </c>
      <c r="E348" s="13" t="s">
        <v>1461</v>
      </c>
      <c r="F348" s="13" t="s">
        <v>2</v>
      </c>
      <c r="G348" s="24">
        <v>45291</v>
      </c>
      <c r="H348" s="21" t="s">
        <v>53</v>
      </c>
      <c r="I348" s="13" t="s">
        <v>1463</v>
      </c>
      <c r="J348" s="13" t="s">
        <v>1464</v>
      </c>
      <c r="K348" s="160" t="s">
        <v>1763</v>
      </c>
      <c r="L348" s="24">
        <v>45049</v>
      </c>
      <c r="M348" s="24">
        <v>45047</v>
      </c>
      <c r="N348" s="24">
        <v>45260</v>
      </c>
      <c r="O348" s="113">
        <v>5000</v>
      </c>
      <c r="P348" s="113">
        <v>2500</v>
      </c>
      <c r="Q348" s="53">
        <f t="shared" si="16"/>
        <v>0.5</v>
      </c>
      <c r="R348" s="24">
        <v>45281</v>
      </c>
      <c r="S348" s="13">
        <v>16635530</v>
      </c>
      <c r="T348" s="13" t="s">
        <v>41</v>
      </c>
      <c r="U348" s="125"/>
      <c r="V348" s="154" t="s">
        <v>1742</v>
      </c>
      <c r="W348" s="162" t="s">
        <v>1766</v>
      </c>
    </row>
    <row r="349" spans="1:23" customFormat="1" ht="35.15" customHeight="1">
      <c r="A349" s="15" t="s">
        <v>1467</v>
      </c>
      <c r="B349" s="21" t="s">
        <v>336</v>
      </c>
      <c r="C349" s="74"/>
      <c r="D349" s="21" t="s">
        <v>337</v>
      </c>
      <c r="E349" s="13" t="s">
        <v>1462</v>
      </c>
      <c r="F349" s="13" t="s">
        <v>2</v>
      </c>
      <c r="G349" s="24">
        <v>45291</v>
      </c>
      <c r="H349" s="21" t="s">
        <v>28</v>
      </c>
      <c r="I349" s="13" t="s">
        <v>1463</v>
      </c>
      <c r="J349" s="13" t="s">
        <v>1464</v>
      </c>
      <c r="K349" s="160" t="s">
        <v>1763</v>
      </c>
      <c r="L349" s="24">
        <v>45050</v>
      </c>
      <c r="M349" s="24">
        <v>45047</v>
      </c>
      <c r="N349" s="24">
        <v>45260</v>
      </c>
      <c r="O349" s="113">
        <v>5000</v>
      </c>
      <c r="P349" s="113">
        <v>2500</v>
      </c>
      <c r="Q349" s="53">
        <f t="shared" si="16"/>
        <v>0.5</v>
      </c>
      <c r="R349" s="24">
        <v>45281</v>
      </c>
      <c r="S349" s="13">
        <v>16635645</v>
      </c>
      <c r="T349" s="13" t="s">
        <v>41</v>
      </c>
      <c r="U349" s="125"/>
      <c r="V349" s="154" t="s">
        <v>1742</v>
      </c>
      <c r="W349" s="162" t="s">
        <v>1766</v>
      </c>
    </row>
    <row r="350" spans="1:23" customFormat="1" ht="37.5">
      <c r="A350" s="15" t="s">
        <v>1642</v>
      </c>
      <c r="B350" s="52" t="s">
        <v>1751</v>
      </c>
      <c r="C350" s="52" t="s">
        <v>1750</v>
      </c>
      <c r="D350" s="147"/>
      <c r="E350" s="13" t="s">
        <v>1647</v>
      </c>
      <c r="F350" s="13" t="s">
        <v>1646</v>
      </c>
      <c r="G350" s="148" t="s">
        <v>49</v>
      </c>
      <c r="H350" s="21" t="s">
        <v>28</v>
      </c>
      <c r="I350" s="13" t="s">
        <v>1644</v>
      </c>
      <c r="J350" s="13" t="s">
        <v>1645</v>
      </c>
      <c r="K350" s="160" t="s">
        <v>1763</v>
      </c>
      <c r="L350" s="149">
        <v>44957</v>
      </c>
      <c r="M350" s="149">
        <v>44957</v>
      </c>
      <c r="N350" s="149">
        <v>46022</v>
      </c>
      <c r="O350" s="113">
        <v>85000</v>
      </c>
      <c r="P350" s="113">
        <v>20000</v>
      </c>
      <c r="Q350" s="150">
        <f t="shared" ref="Q350:Q381" si="17">SUM(P350/O350)</f>
        <v>0.23529411764705882</v>
      </c>
      <c r="R350" s="24">
        <v>45007</v>
      </c>
      <c r="S350" s="13">
        <v>10612121</v>
      </c>
      <c r="T350" s="15" t="s">
        <v>1737</v>
      </c>
      <c r="U350" s="151"/>
      <c r="V350" s="153" t="s">
        <v>1740</v>
      </c>
      <c r="W350" s="162" t="s">
        <v>1765</v>
      </c>
    </row>
    <row r="351" spans="1:23" customFormat="1" ht="37.5">
      <c r="A351" s="15" t="s">
        <v>1648</v>
      </c>
      <c r="B351" s="52" t="s">
        <v>1649</v>
      </c>
      <c r="C351" s="147"/>
      <c r="D351" s="147"/>
      <c r="E351" s="13" t="s">
        <v>1650</v>
      </c>
      <c r="F351" s="13" t="s">
        <v>1646</v>
      </c>
      <c r="G351" s="148" t="s">
        <v>49</v>
      </c>
      <c r="H351" s="21" t="s">
        <v>28</v>
      </c>
      <c r="I351" s="13" t="s">
        <v>1644</v>
      </c>
      <c r="J351" s="13" t="s">
        <v>1645</v>
      </c>
      <c r="K351" s="160" t="s">
        <v>1763</v>
      </c>
      <c r="L351" s="149">
        <v>44957</v>
      </c>
      <c r="M351" s="149">
        <v>44957</v>
      </c>
      <c r="N351" s="149">
        <v>46022</v>
      </c>
      <c r="O351" s="113">
        <v>49428.88</v>
      </c>
      <c r="P351" s="113">
        <v>30000</v>
      </c>
      <c r="Q351" s="150">
        <f t="shared" si="17"/>
        <v>0.60693262724140218</v>
      </c>
      <c r="R351" s="24">
        <v>45007</v>
      </c>
      <c r="S351" s="157">
        <v>10612130</v>
      </c>
      <c r="T351" s="15" t="s">
        <v>1737</v>
      </c>
      <c r="U351" s="13">
        <v>1082263</v>
      </c>
      <c r="V351" s="158" t="s">
        <v>1740</v>
      </c>
      <c r="W351" s="162" t="s">
        <v>1765</v>
      </c>
    </row>
    <row r="352" spans="1:23" customFormat="1" ht="37.5">
      <c r="A352" s="15" t="s">
        <v>1651</v>
      </c>
      <c r="B352" s="52" t="s">
        <v>1652</v>
      </c>
      <c r="C352" s="147"/>
      <c r="D352" s="147"/>
      <c r="E352" s="13" t="s">
        <v>1653</v>
      </c>
      <c r="F352" s="13" t="s">
        <v>1646</v>
      </c>
      <c r="G352" s="148" t="s">
        <v>49</v>
      </c>
      <c r="H352" s="21" t="s">
        <v>3</v>
      </c>
      <c r="I352" s="13" t="s">
        <v>1644</v>
      </c>
      <c r="J352" s="13" t="s">
        <v>1645</v>
      </c>
      <c r="K352" s="160" t="s">
        <v>1763</v>
      </c>
      <c r="L352" s="149">
        <v>44957</v>
      </c>
      <c r="M352" s="149">
        <v>44957</v>
      </c>
      <c r="N352" s="149">
        <v>46022</v>
      </c>
      <c r="O352" s="113">
        <v>49428.88</v>
      </c>
      <c r="P352" s="113">
        <v>30000</v>
      </c>
      <c r="Q352" s="150">
        <f t="shared" si="17"/>
        <v>0.60693262724140218</v>
      </c>
      <c r="R352" s="24">
        <v>45007</v>
      </c>
      <c r="S352" s="15" t="s">
        <v>1654</v>
      </c>
      <c r="T352" s="15" t="s">
        <v>1737</v>
      </c>
      <c r="U352" s="151"/>
      <c r="V352" s="153" t="s">
        <v>1740</v>
      </c>
      <c r="W352" s="162" t="s">
        <v>1765</v>
      </c>
    </row>
    <row r="353" spans="1:23" customFormat="1" ht="37.5">
      <c r="A353" s="15" t="s">
        <v>1655</v>
      </c>
      <c r="B353" s="52" t="s">
        <v>1656</v>
      </c>
      <c r="C353" s="147"/>
      <c r="D353" s="147"/>
      <c r="E353" s="13" t="s">
        <v>1657</v>
      </c>
      <c r="F353" s="13" t="s">
        <v>1646</v>
      </c>
      <c r="G353" s="148" t="s">
        <v>49</v>
      </c>
      <c r="H353" s="21" t="s">
        <v>28</v>
      </c>
      <c r="I353" s="13" t="s">
        <v>1644</v>
      </c>
      <c r="J353" s="13" t="s">
        <v>1645</v>
      </c>
      <c r="K353" s="160" t="s">
        <v>1763</v>
      </c>
      <c r="L353" s="149">
        <v>44957</v>
      </c>
      <c r="M353" s="149">
        <v>44957</v>
      </c>
      <c r="N353" s="149">
        <v>46022</v>
      </c>
      <c r="O353" s="113">
        <v>100000</v>
      </c>
      <c r="P353" s="113">
        <v>20000</v>
      </c>
      <c r="Q353" s="150">
        <f t="shared" si="17"/>
        <v>0.2</v>
      </c>
      <c r="R353" s="24">
        <v>45007</v>
      </c>
      <c r="S353" s="13">
        <v>10612147</v>
      </c>
      <c r="T353" s="15" t="s">
        <v>1737</v>
      </c>
      <c r="U353" s="151"/>
      <c r="V353" s="153" t="s">
        <v>1740</v>
      </c>
      <c r="W353" s="162" t="s">
        <v>1765</v>
      </c>
    </row>
    <row r="354" spans="1:23" customFormat="1" ht="37.5">
      <c r="A354" s="15" t="s">
        <v>1658</v>
      </c>
      <c r="B354" s="52" t="s">
        <v>1659</v>
      </c>
      <c r="C354" s="147"/>
      <c r="D354" s="147"/>
      <c r="E354" s="13" t="s">
        <v>1662</v>
      </c>
      <c r="F354" s="13" t="s">
        <v>1646</v>
      </c>
      <c r="G354" s="148" t="s">
        <v>49</v>
      </c>
      <c r="H354" s="21" t="s">
        <v>28</v>
      </c>
      <c r="I354" s="13" t="s">
        <v>1660</v>
      </c>
      <c r="J354" s="13" t="s">
        <v>1661</v>
      </c>
      <c r="K354" s="160" t="s">
        <v>1763</v>
      </c>
      <c r="L354" s="149">
        <v>44957</v>
      </c>
      <c r="M354" s="149">
        <v>44957</v>
      </c>
      <c r="N354" s="149">
        <v>46022</v>
      </c>
      <c r="O354" s="113">
        <v>1488000</v>
      </c>
      <c r="P354" s="113">
        <v>250000</v>
      </c>
      <c r="Q354" s="150">
        <f t="shared" si="17"/>
        <v>0.16801075268817203</v>
      </c>
      <c r="R354" s="24">
        <v>45007</v>
      </c>
      <c r="S354" s="13">
        <v>10612184</v>
      </c>
      <c r="T354" s="15" t="s">
        <v>1737</v>
      </c>
      <c r="U354" s="151"/>
      <c r="V354" s="153" t="s">
        <v>1740</v>
      </c>
      <c r="W354" s="162" t="s">
        <v>1765</v>
      </c>
    </row>
    <row r="355" spans="1:23" customFormat="1" ht="37.5">
      <c r="A355" s="15" t="s">
        <v>1663</v>
      </c>
      <c r="B355" s="52" t="s">
        <v>1664</v>
      </c>
      <c r="C355" s="147"/>
      <c r="D355" s="147"/>
      <c r="E355" s="13" t="s">
        <v>1665</v>
      </c>
      <c r="F355" s="13" t="s">
        <v>1646</v>
      </c>
      <c r="G355" s="148" t="s">
        <v>49</v>
      </c>
      <c r="H355" s="21" t="s">
        <v>28</v>
      </c>
      <c r="I355" s="13" t="s">
        <v>1660</v>
      </c>
      <c r="J355" s="13" t="s">
        <v>1661</v>
      </c>
      <c r="K355" s="160" t="s">
        <v>1763</v>
      </c>
      <c r="L355" s="149">
        <v>44957</v>
      </c>
      <c r="M355" s="149">
        <v>44957</v>
      </c>
      <c r="N355" s="149">
        <v>46022</v>
      </c>
      <c r="O355" s="113">
        <v>3100000</v>
      </c>
      <c r="P355" s="113">
        <v>500000</v>
      </c>
      <c r="Q355" s="150">
        <f t="shared" si="17"/>
        <v>0.16129032258064516</v>
      </c>
      <c r="R355" s="24">
        <v>45007</v>
      </c>
      <c r="S355" s="13">
        <v>10612197</v>
      </c>
      <c r="T355" s="15" t="s">
        <v>1737</v>
      </c>
      <c r="U355" s="151"/>
      <c r="V355" s="153" t="s">
        <v>1740</v>
      </c>
      <c r="W355" s="162" t="s">
        <v>1765</v>
      </c>
    </row>
    <row r="356" spans="1:23" customFormat="1" ht="37.5">
      <c r="A356" s="15" t="s">
        <v>1666</v>
      </c>
      <c r="B356" s="52" t="s">
        <v>1752</v>
      </c>
      <c r="C356" s="52">
        <v>223543307</v>
      </c>
      <c r="D356" s="147"/>
      <c r="E356" s="13" t="s">
        <v>1667</v>
      </c>
      <c r="F356" s="13" t="s">
        <v>1646</v>
      </c>
      <c r="G356" s="148" t="s">
        <v>49</v>
      </c>
      <c r="H356" s="21" t="s">
        <v>28</v>
      </c>
      <c r="I356" s="13" t="s">
        <v>1660</v>
      </c>
      <c r="J356" s="13" t="s">
        <v>1661</v>
      </c>
      <c r="K356" s="160" t="s">
        <v>1763</v>
      </c>
      <c r="L356" s="149">
        <v>44957</v>
      </c>
      <c r="M356" s="149">
        <v>44957</v>
      </c>
      <c r="N356" s="149">
        <v>46022</v>
      </c>
      <c r="O356" s="113">
        <v>307200</v>
      </c>
      <c r="P356" s="113">
        <v>50000</v>
      </c>
      <c r="Q356" s="150">
        <f t="shared" si="17"/>
        <v>0.16276041666666666</v>
      </c>
      <c r="R356" s="24">
        <v>45007</v>
      </c>
      <c r="S356" s="13">
        <v>10612218</v>
      </c>
      <c r="T356" s="15" t="s">
        <v>1737</v>
      </c>
      <c r="U356" s="151"/>
      <c r="V356" s="153" t="s">
        <v>1740</v>
      </c>
      <c r="W356" s="162" t="s">
        <v>1765</v>
      </c>
    </row>
    <row r="357" spans="1:23" customFormat="1" ht="37.5">
      <c r="A357" s="15" t="s">
        <v>1668</v>
      </c>
      <c r="B357" s="21" t="s">
        <v>1669</v>
      </c>
      <c r="C357" s="147"/>
      <c r="D357" s="147"/>
      <c r="E357" s="13" t="s">
        <v>1670</v>
      </c>
      <c r="F357" s="13" t="s">
        <v>1646</v>
      </c>
      <c r="G357" s="148" t="s">
        <v>49</v>
      </c>
      <c r="H357" s="21" t="s">
        <v>28</v>
      </c>
      <c r="I357" s="13" t="s">
        <v>1660</v>
      </c>
      <c r="J357" s="13" t="s">
        <v>1661</v>
      </c>
      <c r="K357" s="160" t="s">
        <v>1763</v>
      </c>
      <c r="L357" s="149">
        <v>44957</v>
      </c>
      <c r="M357" s="149">
        <v>44957</v>
      </c>
      <c r="N357" s="149">
        <v>46022</v>
      </c>
      <c r="O357" s="113">
        <v>714108.5</v>
      </c>
      <c r="P357" s="113">
        <v>90000</v>
      </c>
      <c r="Q357" s="150">
        <f t="shared" si="17"/>
        <v>0.12603126835767953</v>
      </c>
      <c r="R357" s="24">
        <v>45007</v>
      </c>
      <c r="S357" s="13">
        <v>10612235</v>
      </c>
      <c r="T357" s="15" t="s">
        <v>1737</v>
      </c>
      <c r="U357" s="151"/>
      <c r="V357" s="153" t="s">
        <v>1740</v>
      </c>
      <c r="W357" s="162" t="s">
        <v>1765</v>
      </c>
    </row>
    <row r="358" spans="1:23" customFormat="1" ht="37.5">
      <c r="A358" s="15" t="s">
        <v>1671</v>
      </c>
      <c r="B358" s="21" t="s">
        <v>1672</v>
      </c>
      <c r="C358" s="147"/>
      <c r="D358" s="147"/>
      <c r="E358" s="13" t="s">
        <v>1673</v>
      </c>
      <c r="F358" s="13" t="s">
        <v>1646</v>
      </c>
      <c r="G358" s="148" t="s">
        <v>49</v>
      </c>
      <c r="H358" s="21" t="s">
        <v>28</v>
      </c>
      <c r="I358" s="13" t="s">
        <v>1660</v>
      </c>
      <c r="J358" s="13" t="s">
        <v>1661</v>
      </c>
      <c r="K358" s="160" t="s">
        <v>1763</v>
      </c>
      <c r="L358" s="149">
        <v>44957</v>
      </c>
      <c r="M358" s="149">
        <v>44957</v>
      </c>
      <c r="N358" s="149">
        <v>46022</v>
      </c>
      <c r="O358" s="113">
        <v>4394524.7699999996</v>
      </c>
      <c r="P358" s="113">
        <v>350000</v>
      </c>
      <c r="Q358" s="150">
        <f t="shared" si="17"/>
        <v>7.9644561885129625E-2</v>
      </c>
      <c r="R358" s="24">
        <v>45007</v>
      </c>
      <c r="S358" s="13">
        <v>10612256</v>
      </c>
      <c r="T358" s="15" t="s">
        <v>1737</v>
      </c>
      <c r="U358" s="151"/>
      <c r="V358" s="153" t="s">
        <v>1740</v>
      </c>
      <c r="W358" s="162" t="s">
        <v>1765</v>
      </c>
    </row>
    <row r="359" spans="1:23" customFormat="1" ht="37.5">
      <c r="A359" s="15" t="s">
        <v>1674</v>
      </c>
      <c r="B359" s="21" t="s">
        <v>1675</v>
      </c>
      <c r="C359" s="147"/>
      <c r="D359" s="147"/>
      <c r="E359" s="13" t="s">
        <v>1676</v>
      </c>
      <c r="F359" s="13" t="s">
        <v>1646</v>
      </c>
      <c r="G359" s="148" t="s">
        <v>49</v>
      </c>
      <c r="H359" s="21" t="s">
        <v>28</v>
      </c>
      <c r="I359" s="13" t="s">
        <v>1660</v>
      </c>
      <c r="J359" s="13" t="s">
        <v>1661</v>
      </c>
      <c r="K359" s="160" t="s">
        <v>1763</v>
      </c>
      <c r="L359" s="149">
        <v>44957</v>
      </c>
      <c r="M359" s="149">
        <v>44957</v>
      </c>
      <c r="N359" s="149">
        <v>46022</v>
      </c>
      <c r="O359" s="113">
        <v>483350</v>
      </c>
      <c r="P359" s="113">
        <v>90000</v>
      </c>
      <c r="Q359" s="150">
        <f t="shared" si="17"/>
        <v>0.18620047584566049</v>
      </c>
      <c r="R359" s="24">
        <v>45007</v>
      </c>
      <c r="S359" s="13">
        <v>10612265</v>
      </c>
      <c r="T359" s="15" t="s">
        <v>1737</v>
      </c>
      <c r="U359" s="151"/>
      <c r="V359" s="153" t="s">
        <v>1740</v>
      </c>
      <c r="W359" s="162" t="s">
        <v>1765</v>
      </c>
    </row>
    <row r="360" spans="1:23" customFormat="1" ht="37.5">
      <c r="A360" s="15" t="s">
        <v>1677</v>
      </c>
      <c r="B360" s="21" t="s">
        <v>1675</v>
      </c>
      <c r="C360" s="147"/>
      <c r="D360" s="147"/>
      <c r="E360" s="13" t="s">
        <v>1678</v>
      </c>
      <c r="F360" s="13" t="s">
        <v>1646</v>
      </c>
      <c r="G360" s="148" t="s">
        <v>49</v>
      </c>
      <c r="H360" s="21" t="s">
        <v>28</v>
      </c>
      <c r="I360" s="13" t="s">
        <v>1660</v>
      </c>
      <c r="J360" s="13" t="s">
        <v>1661</v>
      </c>
      <c r="K360" s="160" t="s">
        <v>1763</v>
      </c>
      <c r="L360" s="149">
        <v>44957</v>
      </c>
      <c r="M360" s="149">
        <v>44957</v>
      </c>
      <c r="N360" s="149">
        <v>46022</v>
      </c>
      <c r="O360" s="113">
        <v>287380</v>
      </c>
      <c r="P360" s="113">
        <v>90000</v>
      </c>
      <c r="Q360" s="150">
        <f t="shared" si="17"/>
        <v>0.31317419444637762</v>
      </c>
      <c r="R360" s="24">
        <v>45007</v>
      </c>
      <c r="S360" s="13">
        <v>10612280</v>
      </c>
      <c r="T360" s="15" t="s">
        <v>1737</v>
      </c>
      <c r="U360" s="151"/>
      <c r="V360" s="153" t="s">
        <v>1740</v>
      </c>
      <c r="W360" s="162" t="s">
        <v>1765</v>
      </c>
    </row>
    <row r="361" spans="1:23" customFormat="1" ht="37.5">
      <c r="A361" s="15" t="s">
        <v>1679</v>
      </c>
      <c r="B361" s="52" t="s">
        <v>1754</v>
      </c>
      <c r="C361" s="52" t="s">
        <v>1753</v>
      </c>
      <c r="D361" s="147"/>
      <c r="E361" s="13" t="s">
        <v>1682</v>
      </c>
      <c r="F361" s="13" t="s">
        <v>1646</v>
      </c>
      <c r="G361" s="148" t="s">
        <v>49</v>
      </c>
      <c r="H361" s="21" t="s">
        <v>28</v>
      </c>
      <c r="I361" s="13" t="s">
        <v>1680</v>
      </c>
      <c r="J361" s="13" t="s">
        <v>1681</v>
      </c>
      <c r="K361" s="160" t="s">
        <v>1763</v>
      </c>
      <c r="L361" s="149">
        <v>44957</v>
      </c>
      <c r="M361" s="149">
        <v>44957</v>
      </c>
      <c r="N361" s="149">
        <v>46022</v>
      </c>
      <c r="O361" s="113">
        <v>149640</v>
      </c>
      <c r="P361" s="113">
        <v>30000</v>
      </c>
      <c r="Q361" s="150">
        <f t="shared" si="17"/>
        <v>0.20048115477145148</v>
      </c>
      <c r="R361" s="24">
        <v>45007</v>
      </c>
      <c r="S361" s="13">
        <v>10612311</v>
      </c>
      <c r="T361" s="15" t="s">
        <v>1737</v>
      </c>
      <c r="U361" s="151"/>
      <c r="V361" s="153" t="s">
        <v>1740</v>
      </c>
      <c r="W361" s="162" t="s">
        <v>1765</v>
      </c>
    </row>
    <row r="362" spans="1:23" customFormat="1" ht="37.5">
      <c r="A362" s="15" t="s">
        <v>1683</v>
      </c>
      <c r="B362" s="21" t="s">
        <v>1684</v>
      </c>
      <c r="C362" s="147"/>
      <c r="D362" s="147"/>
      <c r="E362" s="13" t="s">
        <v>1685</v>
      </c>
      <c r="F362" s="13" t="s">
        <v>1646</v>
      </c>
      <c r="G362" s="148" t="s">
        <v>49</v>
      </c>
      <c r="H362" s="21" t="s">
        <v>28</v>
      </c>
      <c r="I362" s="13" t="s">
        <v>1680</v>
      </c>
      <c r="J362" s="13" t="s">
        <v>1681</v>
      </c>
      <c r="K362" s="160" t="s">
        <v>1763</v>
      </c>
      <c r="L362" s="149">
        <v>44957</v>
      </c>
      <c r="M362" s="149">
        <v>44957</v>
      </c>
      <c r="N362" s="149">
        <v>46022</v>
      </c>
      <c r="O362" s="113">
        <v>51561.16</v>
      </c>
      <c r="P362" s="113">
        <v>22000</v>
      </c>
      <c r="Q362" s="150">
        <f t="shared" si="17"/>
        <v>0.42667775511644807</v>
      </c>
      <c r="R362" s="24">
        <v>45007</v>
      </c>
      <c r="S362" s="13">
        <v>10612321</v>
      </c>
      <c r="T362" s="15" t="s">
        <v>1737</v>
      </c>
      <c r="U362" s="151"/>
      <c r="V362" s="153" t="s">
        <v>1740</v>
      </c>
      <c r="W362" s="162" t="s">
        <v>1765</v>
      </c>
    </row>
    <row r="363" spans="1:23" s="54" customFormat="1" ht="37.5">
      <c r="A363" s="15" t="s">
        <v>1686</v>
      </c>
      <c r="B363" s="21" t="s">
        <v>1664</v>
      </c>
      <c r="C363" s="138"/>
      <c r="D363" s="138"/>
      <c r="E363" s="13" t="s">
        <v>1687</v>
      </c>
      <c r="F363" s="13" t="s">
        <v>1646</v>
      </c>
      <c r="G363" s="139" t="s">
        <v>49</v>
      </c>
      <c r="H363" s="21" t="s">
        <v>28</v>
      </c>
      <c r="I363" s="13" t="s">
        <v>1644</v>
      </c>
      <c r="J363" s="13" t="s">
        <v>1645</v>
      </c>
      <c r="K363" s="160" t="s">
        <v>1763</v>
      </c>
      <c r="L363" s="140">
        <v>45049</v>
      </c>
      <c r="M363" s="140">
        <v>45049</v>
      </c>
      <c r="N363" s="140">
        <v>46022</v>
      </c>
      <c r="O363" s="113">
        <v>65000</v>
      </c>
      <c r="P363" s="113">
        <v>30000</v>
      </c>
      <c r="Q363" s="142">
        <f t="shared" si="17"/>
        <v>0.46153846153846156</v>
      </c>
      <c r="R363" s="24">
        <v>45097</v>
      </c>
      <c r="S363" s="13">
        <v>15808511</v>
      </c>
      <c r="T363" s="15" t="s">
        <v>1738</v>
      </c>
      <c r="U363" s="141"/>
      <c r="V363" s="153" t="s">
        <v>1740</v>
      </c>
      <c r="W363" s="162" t="s">
        <v>1765</v>
      </c>
    </row>
    <row r="364" spans="1:23" s="54" customFormat="1" ht="37.5">
      <c r="A364" s="15" t="s">
        <v>1688</v>
      </c>
      <c r="B364" s="21" t="s">
        <v>1689</v>
      </c>
      <c r="C364" s="138"/>
      <c r="D364" s="138"/>
      <c r="E364" s="13" t="s">
        <v>1690</v>
      </c>
      <c r="F364" s="13" t="s">
        <v>1646</v>
      </c>
      <c r="G364" s="139" t="s">
        <v>49</v>
      </c>
      <c r="H364" s="21" t="s">
        <v>28</v>
      </c>
      <c r="I364" s="13" t="s">
        <v>1644</v>
      </c>
      <c r="J364" s="13" t="s">
        <v>1645</v>
      </c>
      <c r="K364" s="160" t="s">
        <v>1763</v>
      </c>
      <c r="L364" s="140">
        <v>45049</v>
      </c>
      <c r="M364" s="140">
        <v>45049</v>
      </c>
      <c r="N364" s="140">
        <v>46022</v>
      </c>
      <c r="O364" s="113">
        <v>137147</v>
      </c>
      <c r="P364" s="113">
        <v>30000</v>
      </c>
      <c r="Q364" s="142">
        <f t="shared" si="17"/>
        <v>0.21874339212669616</v>
      </c>
      <c r="R364" s="24">
        <v>45097</v>
      </c>
      <c r="S364" s="13">
        <v>15808524</v>
      </c>
      <c r="T364" s="15" t="s">
        <v>1738</v>
      </c>
      <c r="U364" s="141"/>
      <c r="V364" s="153" t="s">
        <v>1740</v>
      </c>
      <c r="W364" s="162" t="s">
        <v>1765</v>
      </c>
    </row>
    <row r="365" spans="1:23" s="54" customFormat="1" ht="37.5">
      <c r="A365" s="15" t="s">
        <v>1691</v>
      </c>
      <c r="B365" s="21" t="s">
        <v>1692</v>
      </c>
      <c r="C365" s="138"/>
      <c r="D365" s="138"/>
      <c r="E365" s="13" t="s">
        <v>1693</v>
      </c>
      <c r="F365" s="13" t="s">
        <v>1646</v>
      </c>
      <c r="G365" s="139" t="s">
        <v>49</v>
      </c>
      <c r="H365" s="21" t="s">
        <v>53</v>
      </c>
      <c r="I365" s="13" t="s">
        <v>1660</v>
      </c>
      <c r="J365" s="13" t="s">
        <v>1661</v>
      </c>
      <c r="K365" s="160" t="s">
        <v>1763</v>
      </c>
      <c r="L365" s="140">
        <v>45049</v>
      </c>
      <c r="M365" s="140">
        <v>45049</v>
      </c>
      <c r="N365" s="140">
        <v>46022</v>
      </c>
      <c r="O365" s="113">
        <v>1252583.22</v>
      </c>
      <c r="P365" s="113">
        <v>90000</v>
      </c>
      <c r="Q365" s="142">
        <f t="shared" si="17"/>
        <v>7.1851513386871013E-2</v>
      </c>
      <c r="R365" s="24">
        <v>45097</v>
      </c>
      <c r="S365" s="13">
        <v>15808539</v>
      </c>
      <c r="T365" s="15" t="s">
        <v>1738</v>
      </c>
      <c r="U365" s="141"/>
      <c r="V365" s="153" t="s">
        <v>1740</v>
      </c>
      <c r="W365" s="162" t="s">
        <v>1765</v>
      </c>
    </row>
    <row r="366" spans="1:23" s="54" customFormat="1" ht="37.5">
      <c r="A366" s="15" t="s">
        <v>1694</v>
      </c>
      <c r="B366" s="21" t="s">
        <v>1695</v>
      </c>
      <c r="C366" s="138"/>
      <c r="D366" s="138"/>
      <c r="E366" s="13" t="s">
        <v>1696</v>
      </c>
      <c r="F366" s="13" t="s">
        <v>1646</v>
      </c>
      <c r="G366" s="139" t="s">
        <v>49</v>
      </c>
      <c r="H366" s="21" t="s">
        <v>28</v>
      </c>
      <c r="I366" s="13" t="s">
        <v>1660</v>
      </c>
      <c r="J366" s="13" t="s">
        <v>1661</v>
      </c>
      <c r="K366" s="160" t="s">
        <v>1763</v>
      </c>
      <c r="L366" s="140">
        <v>45049</v>
      </c>
      <c r="M366" s="140">
        <v>45049</v>
      </c>
      <c r="N366" s="140">
        <v>46022</v>
      </c>
      <c r="O366" s="113">
        <v>3904370</v>
      </c>
      <c r="P366" s="113">
        <v>200000</v>
      </c>
      <c r="Q366" s="142">
        <f t="shared" si="17"/>
        <v>5.1224653401188924E-2</v>
      </c>
      <c r="R366" s="24">
        <v>45097</v>
      </c>
      <c r="S366" s="13">
        <v>15808550</v>
      </c>
      <c r="T366" s="15" t="s">
        <v>1738</v>
      </c>
      <c r="U366" s="141"/>
      <c r="V366" s="153" t="s">
        <v>1740</v>
      </c>
      <c r="W366" s="162" t="s">
        <v>1765</v>
      </c>
    </row>
    <row r="367" spans="1:23" s="54" customFormat="1" ht="37.5">
      <c r="A367" s="15" t="s">
        <v>1697</v>
      </c>
      <c r="B367" s="21" t="s">
        <v>1698</v>
      </c>
      <c r="C367" s="138"/>
      <c r="D367" s="138"/>
      <c r="E367" s="13" t="s">
        <v>1699</v>
      </c>
      <c r="F367" s="13" t="s">
        <v>1646</v>
      </c>
      <c r="G367" s="139" t="s">
        <v>49</v>
      </c>
      <c r="H367" s="21" t="s">
        <v>28</v>
      </c>
      <c r="I367" s="13" t="s">
        <v>1660</v>
      </c>
      <c r="J367" s="13" t="s">
        <v>1661</v>
      </c>
      <c r="K367" s="160" t="s">
        <v>1763</v>
      </c>
      <c r="L367" s="140">
        <v>45049</v>
      </c>
      <c r="M367" s="140">
        <v>45049</v>
      </c>
      <c r="N367" s="140">
        <v>46022</v>
      </c>
      <c r="O367" s="113">
        <v>141428.5</v>
      </c>
      <c r="P367" s="113">
        <v>20000</v>
      </c>
      <c r="Q367" s="142">
        <f t="shared" si="17"/>
        <v>0.14141421283546102</v>
      </c>
      <c r="R367" s="24">
        <v>45097</v>
      </c>
      <c r="S367" s="13">
        <v>15808588</v>
      </c>
      <c r="T367" s="15" t="s">
        <v>1738</v>
      </c>
      <c r="U367" s="141"/>
      <c r="V367" s="153" t="s">
        <v>1740</v>
      </c>
      <c r="W367" s="162" t="s">
        <v>1765</v>
      </c>
    </row>
    <row r="368" spans="1:23" s="54" customFormat="1" ht="37.5">
      <c r="A368" s="15" t="s">
        <v>1700</v>
      </c>
      <c r="B368" s="21" t="s">
        <v>1701</v>
      </c>
      <c r="C368" s="138"/>
      <c r="D368" s="138"/>
      <c r="E368" s="13" t="s">
        <v>1702</v>
      </c>
      <c r="F368" s="13" t="s">
        <v>1646</v>
      </c>
      <c r="G368" s="139" t="s">
        <v>49</v>
      </c>
      <c r="H368" s="21" t="s">
        <v>28</v>
      </c>
      <c r="I368" s="13" t="s">
        <v>1660</v>
      </c>
      <c r="J368" s="13" t="s">
        <v>1661</v>
      </c>
      <c r="K368" s="160" t="s">
        <v>1763</v>
      </c>
      <c r="L368" s="140">
        <v>45049</v>
      </c>
      <c r="M368" s="140">
        <v>45049</v>
      </c>
      <c r="N368" s="140">
        <v>46022</v>
      </c>
      <c r="O368" s="113">
        <v>14132000</v>
      </c>
      <c r="P368" s="113">
        <v>500000</v>
      </c>
      <c r="Q368" s="142">
        <f t="shared" si="17"/>
        <v>3.5380696292103025E-2</v>
      </c>
      <c r="R368" s="24">
        <v>45097</v>
      </c>
      <c r="S368" s="13">
        <v>15808655</v>
      </c>
      <c r="T368" s="15" t="s">
        <v>1738</v>
      </c>
      <c r="U368" s="141"/>
      <c r="V368" s="153" t="s">
        <v>1740</v>
      </c>
      <c r="W368" s="162" t="s">
        <v>1765</v>
      </c>
    </row>
    <row r="369" spans="1:23" s="54" customFormat="1" ht="37.5">
      <c r="A369" s="15" t="s">
        <v>1703</v>
      </c>
      <c r="B369" s="21" t="s">
        <v>1704</v>
      </c>
      <c r="C369" s="138"/>
      <c r="D369" s="138"/>
      <c r="E369" s="13" t="s">
        <v>1705</v>
      </c>
      <c r="F369" s="13" t="s">
        <v>1646</v>
      </c>
      <c r="G369" s="139" t="s">
        <v>1643</v>
      </c>
      <c r="H369" s="21" t="s">
        <v>28</v>
      </c>
      <c r="I369" s="13" t="s">
        <v>1660</v>
      </c>
      <c r="J369" s="13" t="s">
        <v>1661</v>
      </c>
      <c r="K369" s="160" t="s">
        <v>1763</v>
      </c>
      <c r="L369" s="140">
        <v>45049</v>
      </c>
      <c r="M369" s="140">
        <v>45049</v>
      </c>
      <c r="N369" s="140">
        <v>46022</v>
      </c>
      <c r="O369" s="113">
        <v>35631175</v>
      </c>
      <c r="P369" s="113">
        <v>400000</v>
      </c>
      <c r="Q369" s="142">
        <f t="shared" si="17"/>
        <v>1.1226124313890855E-2</v>
      </c>
      <c r="R369" s="24">
        <v>45097</v>
      </c>
      <c r="S369" s="13">
        <v>15808998</v>
      </c>
      <c r="T369" s="15" t="s">
        <v>1738</v>
      </c>
      <c r="U369" s="141"/>
      <c r="V369" s="153" t="s">
        <v>1740</v>
      </c>
      <c r="W369" s="162" t="s">
        <v>1765</v>
      </c>
    </row>
    <row r="370" spans="1:23" s="54" customFormat="1" ht="37.5">
      <c r="A370" s="15" t="s">
        <v>1706</v>
      </c>
      <c r="B370" s="21" t="s">
        <v>1707</v>
      </c>
      <c r="C370" s="138"/>
      <c r="D370" s="138"/>
      <c r="E370" s="13" t="s">
        <v>1708</v>
      </c>
      <c r="F370" s="13" t="s">
        <v>1646</v>
      </c>
      <c r="G370" s="139" t="s">
        <v>49</v>
      </c>
      <c r="H370" s="21" t="s">
        <v>28</v>
      </c>
      <c r="I370" s="13" t="s">
        <v>1660</v>
      </c>
      <c r="J370" s="13" t="s">
        <v>1661</v>
      </c>
      <c r="K370" s="160" t="s">
        <v>1763</v>
      </c>
      <c r="L370" s="140">
        <v>45049</v>
      </c>
      <c r="M370" s="140">
        <v>45049</v>
      </c>
      <c r="N370" s="140">
        <v>46022</v>
      </c>
      <c r="O370" s="113">
        <v>319896</v>
      </c>
      <c r="P370" s="113">
        <v>90000</v>
      </c>
      <c r="Q370" s="142">
        <f t="shared" si="17"/>
        <v>0.28134143596668915</v>
      </c>
      <c r="R370" s="24">
        <v>45097</v>
      </c>
      <c r="S370" s="13">
        <v>15809297</v>
      </c>
      <c r="T370" s="15" t="s">
        <v>1738</v>
      </c>
      <c r="U370" s="141"/>
      <c r="V370" s="153" t="s">
        <v>1740</v>
      </c>
      <c r="W370" s="162" t="s">
        <v>1765</v>
      </c>
    </row>
    <row r="371" spans="1:23" s="54" customFormat="1" ht="37.5">
      <c r="A371" s="15" t="s">
        <v>1709</v>
      </c>
      <c r="B371" s="21" t="s">
        <v>1710</v>
      </c>
      <c r="C371" s="138"/>
      <c r="D371" s="138"/>
      <c r="E371" s="13" t="s">
        <v>1711</v>
      </c>
      <c r="F371" s="13" t="s">
        <v>1646</v>
      </c>
      <c r="G371" s="139" t="s">
        <v>49</v>
      </c>
      <c r="H371" s="21" t="s">
        <v>28</v>
      </c>
      <c r="I371" s="13" t="s">
        <v>1680</v>
      </c>
      <c r="J371" s="13" t="s">
        <v>1681</v>
      </c>
      <c r="K371" s="160" t="s">
        <v>1763</v>
      </c>
      <c r="L371" s="140">
        <v>45049</v>
      </c>
      <c r="M371" s="140">
        <v>45049</v>
      </c>
      <c r="N371" s="140">
        <v>46022</v>
      </c>
      <c r="O371" s="113">
        <v>65739.5</v>
      </c>
      <c r="P371" s="113">
        <v>25000</v>
      </c>
      <c r="Q371" s="142">
        <f t="shared" si="17"/>
        <v>0.38028886742369505</v>
      </c>
      <c r="R371" s="24">
        <v>45097</v>
      </c>
      <c r="S371" s="13">
        <v>15809352</v>
      </c>
      <c r="T371" s="15" t="s">
        <v>1738</v>
      </c>
      <c r="U371" s="141"/>
      <c r="V371" s="153" t="s">
        <v>1740</v>
      </c>
      <c r="W371" s="162" t="s">
        <v>1765</v>
      </c>
    </row>
    <row r="372" spans="1:23" s="152" customFormat="1" ht="37.5">
      <c r="A372" s="15" t="s">
        <v>1712</v>
      </c>
      <c r="B372" s="21" t="s">
        <v>1713</v>
      </c>
      <c r="C372" s="138"/>
      <c r="D372" s="138"/>
      <c r="E372" s="13" t="s">
        <v>1714</v>
      </c>
      <c r="F372" s="13" t="s">
        <v>1646</v>
      </c>
      <c r="G372" s="139" t="s">
        <v>49</v>
      </c>
      <c r="H372" s="21" t="s">
        <v>28</v>
      </c>
      <c r="I372" s="13" t="s">
        <v>1680</v>
      </c>
      <c r="J372" s="13" t="s">
        <v>1681</v>
      </c>
      <c r="K372" s="160" t="s">
        <v>1763</v>
      </c>
      <c r="L372" s="140">
        <v>45049</v>
      </c>
      <c r="M372" s="140">
        <v>45049</v>
      </c>
      <c r="N372" s="140">
        <v>46022</v>
      </c>
      <c r="O372" s="113">
        <v>61840.7</v>
      </c>
      <c r="P372" s="113">
        <v>25000</v>
      </c>
      <c r="Q372" s="142">
        <f t="shared" si="17"/>
        <v>0.40426450541471881</v>
      </c>
      <c r="R372" s="24">
        <v>45097</v>
      </c>
      <c r="S372" s="13">
        <v>15809433</v>
      </c>
      <c r="T372" s="15" t="s">
        <v>1738</v>
      </c>
      <c r="U372" s="141"/>
      <c r="V372" s="153" t="s">
        <v>1740</v>
      </c>
      <c r="W372" s="162" t="s">
        <v>1765</v>
      </c>
    </row>
    <row r="373" spans="1:23" s="146" customFormat="1" ht="37.5">
      <c r="A373" s="15" t="s">
        <v>1715</v>
      </c>
      <c r="B373" s="21" t="s">
        <v>1664</v>
      </c>
      <c r="C373" s="143"/>
      <c r="D373" s="143"/>
      <c r="E373" s="13" t="s">
        <v>1716</v>
      </c>
      <c r="F373" s="13" t="s">
        <v>1646</v>
      </c>
      <c r="G373" s="139" t="s">
        <v>49</v>
      </c>
      <c r="H373" s="21" t="s">
        <v>28</v>
      </c>
      <c r="I373" s="13" t="s">
        <v>1660</v>
      </c>
      <c r="J373" s="13" t="s">
        <v>1661</v>
      </c>
      <c r="K373" s="160" t="s">
        <v>1763</v>
      </c>
      <c r="L373" s="140">
        <v>45188</v>
      </c>
      <c r="M373" s="144">
        <v>45188</v>
      </c>
      <c r="N373" s="144">
        <v>46022</v>
      </c>
      <c r="O373" s="113">
        <v>1058000</v>
      </c>
      <c r="P373" s="113">
        <v>140000</v>
      </c>
      <c r="Q373" s="142">
        <f t="shared" si="17"/>
        <v>0.1323251417769376</v>
      </c>
      <c r="R373" s="24">
        <v>45238</v>
      </c>
      <c r="S373" s="13">
        <v>16168419</v>
      </c>
      <c r="T373" s="15" t="s">
        <v>1739</v>
      </c>
      <c r="U373" s="145"/>
      <c r="V373" s="153" t="s">
        <v>1740</v>
      </c>
      <c r="W373" s="162" t="s">
        <v>1765</v>
      </c>
    </row>
    <row r="374" spans="1:23" s="146" customFormat="1" ht="37.5">
      <c r="A374" s="15" t="s">
        <v>1717</v>
      </c>
      <c r="B374" s="52" t="s">
        <v>1756</v>
      </c>
      <c r="C374" s="52" t="s">
        <v>1755</v>
      </c>
      <c r="D374" s="143"/>
      <c r="E374" s="13" t="s">
        <v>1718</v>
      </c>
      <c r="F374" s="13" t="s">
        <v>1646</v>
      </c>
      <c r="G374" s="139" t="s">
        <v>49</v>
      </c>
      <c r="H374" s="21" t="s">
        <v>28</v>
      </c>
      <c r="I374" s="13" t="s">
        <v>1660</v>
      </c>
      <c r="J374" s="13" t="s">
        <v>1661</v>
      </c>
      <c r="K374" s="160" t="s">
        <v>1763</v>
      </c>
      <c r="L374" s="140">
        <v>45188</v>
      </c>
      <c r="M374" s="144">
        <v>45188</v>
      </c>
      <c r="N374" s="144">
        <v>46022</v>
      </c>
      <c r="O374" s="113">
        <v>280000</v>
      </c>
      <c r="P374" s="113">
        <v>80000</v>
      </c>
      <c r="Q374" s="142">
        <f t="shared" si="17"/>
        <v>0.2857142857142857</v>
      </c>
      <c r="R374" s="24">
        <v>45238</v>
      </c>
      <c r="S374" s="13">
        <v>16175081</v>
      </c>
      <c r="T374" s="15" t="s">
        <v>1739</v>
      </c>
      <c r="U374" s="145"/>
      <c r="V374" s="153" t="s">
        <v>1740</v>
      </c>
      <c r="W374" s="162" t="s">
        <v>1765</v>
      </c>
    </row>
    <row r="375" spans="1:23" s="146" customFormat="1" ht="37.5">
      <c r="A375" s="15" t="s">
        <v>1719</v>
      </c>
      <c r="B375" s="21" t="s">
        <v>1720</v>
      </c>
      <c r="C375" s="143"/>
      <c r="D375" s="143"/>
      <c r="E375" s="13" t="s">
        <v>1721</v>
      </c>
      <c r="F375" s="13" t="s">
        <v>1646</v>
      </c>
      <c r="G375" s="139" t="s">
        <v>49</v>
      </c>
      <c r="H375" s="21" t="s">
        <v>28</v>
      </c>
      <c r="I375" s="13" t="s">
        <v>1680</v>
      </c>
      <c r="J375" s="13" t="s">
        <v>1681</v>
      </c>
      <c r="K375" s="160" t="s">
        <v>1763</v>
      </c>
      <c r="L375" s="140">
        <v>45188</v>
      </c>
      <c r="M375" s="144">
        <v>45188</v>
      </c>
      <c r="N375" s="144">
        <v>46022</v>
      </c>
      <c r="O375" s="113">
        <v>29682.63</v>
      </c>
      <c r="P375" s="113">
        <v>15000</v>
      </c>
      <c r="Q375" s="142">
        <f t="shared" si="17"/>
        <v>0.50534605592563731</v>
      </c>
      <c r="R375" s="24">
        <v>45238</v>
      </c>
      <c r="S375" s="13">
        <v>16168420</v>
      </c>
      <c r="T375" s="15" t="s">
        <v>1739</v>
      </c>
      <c r="U375" s="145"/>
      <c r="V375" s="153" t="s">
        <v>1740</v>
      </c>
      <c r="W375" s="162" t="s">
        <v>1765</v>
      </c>
    </row>
    <row r="376" spans="1:23" s="146" customFormat="1" ht="37.5">
      <c r="A376" s="15" t="s">
        <v>1722</v>
      </c>
      <c r="B376" s="21" t="s">
        <v>1723</v>
      </c>
      <c r="C376" s="143"/>
      <c r="D376" s="143"/>
      <c r="E376" s="13" t="s">
        <v>1724</v>
      </c>
      <c r="F376" s="13" t="s">
        <v>1646</v>
      </c>
      <c r="G376" s="139" t="s">
        <v>49</v>
      </c>
      <c r="H376" s="21" t="s">
        <v>28</v>
      </c>
      <c r="I376" s="13" t="s">
        <v>1644</v>
      </c>
      <c r="J376" s="13" t="s">
        <v>1645</v>
      </c>
      <c r="K376" s="160" t="s">
        <v>1763</v>
      </c>
      <c r="L376" s="140">
        <v>45188</v>
      </c>
      <c r="M376" s="144">
        <v>45188</v>
      </c>
      <c r="N376" s="144">
        <v>46022</v>
      </c>
      <c r="O376" s="113">
        <v>42541.25</v>
      </c>
      <c r="P376" s="113">
        <v>25000</v>
      </c>
      <c r="Q376" s="142">
        <f t="shared" si="17"/>
        <v>0.58766491346634153</v>
      </c>
      <c r="R376" s="24">
        <v>45238</v>
      </c>
      <c r="S376" s="13">
        <v>16168422</v>
      </c>
      <c r="T376" s="15" t="s">
        <v>1739</v>
      </c>
      <c r="U376" s="145"/>
      <c r="V376" s="153" t="s">
        <v>1740</v>
      </c>
      <c r="W376" s="162" t="s">
        <v>1765</v>
      </c>
    </row>
    <row r="377" spans="1:23" s="146" customFormat="1" ht="37.5">
      <c r="A377" s="15" t="s">
        <v>1725</v>
      </c>
      <c r="B377" s="52" t="s">
        <v>1760</v>
      </c>
      <c r="C377" s="52">
        <v>33589243</v>
      </c>
      <c r="D377" s="143"/>
      <c r="E377" s="13" t="s">
        <v>1726</v>
      </c>
      <c r="F377" s="13" t="s">
        <v>1646</v>
      </c>
      <c r="G377" s="139" t="s">
        <v>49</v>
      </c>
      <c r="H377" s="21" t="s">
        <v>28</v>
      </c>
      <c r="I377" s="13" t="s">
        <v>1660</v>
      </c>
      <c r="J377" s="13" t="s">
        <v>1661</v>
      </c>
      <c r="K377" s="160" t="s">
        <v>1763</v>
      </c>
      <c r="L377" s="140">
        <v>45188</v>
      </c>
      <c r="M377" s="144">
        <v>45188</v>
      </c>
      <c r="N377" s="144">
        <v>46022</v>
      </c>
      <c r="O377" s="113">
        <v>213020</v>
      </c>
      <c r="P377" s="113">
        <v>40000</v>
      </c>
      <c r="Q377" s="142">
        <f t="shared" si="17"/>
        <v>0.18777579569993427</v>
      </c>
      <c r="R377" s="24">
        <v>45238</v>
      </c>
      <c r="S377" s="13">
        <v>16168426</v>
      </c>
      <c r="T377" s="15" t="s">
        <v>1739</v>
      </c>
      <c r="U377" s="145"/>
      <c r="V377" s="153" t="s">
        <v>1740</v>
      </c>
      <c r="W377" s="162" t="s">
        <v>1765</v>
      </c>
    </row>
    <row r="378" spans="1:23" s="146" customFormat="1" ht="37.5">
      <c r="A378" s="15" t="s">
        <v>1727</v>
      </c>
      <c r="B378" s="21" t="s">
        <v>1728</v>
      </c>
      <c r="C378" s="143"/>
      <c r="D378" s="143"/>
      <c r="E378" s="13" t="s">
        <v>1729</v>
      </c>
      <c r="F378" s="13" t="s">
        <v>1646</v>
      </c>
      <c r="G378" s="139" t="s">
        <v>49</v>
      </c>
      <c r="H378" s="21" t="s">
        <v>28</v>
      </c>
      <c r="I378" s="13" t="s">
        <v>1660</v>
      </c>
      <c r="J378" s="13" t="s">
        <v>1661</v>
      </c>
      <c r="K378" s="160" t="s">
        <v>1763</v>
      </c>
      <c r="L378" s="140">
        <v>45188</v>
      </c>
      <c r="M378" s="144">
        <v>45188</v>
      </c>
      <c r="N378" s="144">
        <v>46022</v>
      </c>
      <c r="O378" s="113">
        <v>4237494.5599999996</v>
      </c>
      <c r="P378" s="113">
        <v>400000</v>
      </c>
      <c r="Q378" s="142">
        <f t="shared" si="17"/>
        <v>9.4395401418521235E-2</v>
      </c>
      <c r="R378" s="24">
        <v>45238</v>
      </c>
      <c r="S378" s="13">
        <v>16168423</v>
      </c>
      <c r="T378" s="15" t="s">
        <v>1739</v>
      </c>
      <c r="U378" s="145"/>
      <c r="V378" s="153" t="s">
        <v>1740</v>
      </c>
      <c r="W378" s="162" t="s">
        <v>1765</v>
      </c>
    </row>
    <row r="379" spans="1:23" s="146" customFormat="1" ht="37.5">
      <c r="A379" s="15" t="s">
        <v>1730</v>
      </c>
      <c r="B379" s="52" t="s">
        <v>1758</v>
      </c>
      <c r="C379" s="52" t="s">
        <v>1757</v>
      </c>
      <c r="D379" s="143"/>
      <c r="E379" s="13" t="s">
        <v>1731</v>
      </c>
      <c r="F379" s="13" t="s">
        <v>1646</v>
      </c>
      <c r="G379" s="139" t="s">
        <v>49</v>
      </c>
      <c r="H379" s="21" t="s">
        <v>28</v>
      </c>
      <c r="I379" s="13" t="s">
        <v>1660</v>
      </c>
      <c r="J379" s="13" t="s">
        <v>1661</v>
      </c>
      <c r="K379" s="160" t="s">
        <v>1763</v>
      </c>
      <c r="L379" s="140">
        <v>45188</v>
      </c>
      <c r="M379" s="144">
        <v>45188</v>
      </c>
      <c r="N379" s="144">
        <v>46022</v>
      </c>
      <c r="O379" s="113">
        <v>5558032</v>
      </c>
      <c r="P379" s="113">
        <v>300000</v>
      </c>
      <c r="Q379" s="142">
        <f t="shared" si="17"/>
        <v>5.3975939685125957E-2</v>
      </c>
      <c r="R379" s="24">
        <v>45238</v>
      </c>
      <c r="S379" s="13">
        <v>16168429</v>
      </c>
      <c r="T379" s="15" t="s">
        <v>1739</v>
      </c>
      <c r="U379" s="145"/>
      <c r="V379" s="153" t="s">
        <v>1740</v>
      </c>
      <c r="W379" s="162" t="s">
        <v>1765</v>
      </c>
    </row>
    <row r="380" spans="1:23" s="146" customFormat="1" ht="37.5">
      <c r="A380" s="15" t="s">
        <v>1732</v>
      </c>
      <c r="B380" s="21" t="s">
        <v>1733</v>
      </c>
      <c r="C380" s="143"/>
      <c r="D380" s="143"/>
      <c r="E380" s="13" t="s">
        <v>1734</v>
      </c>
      <c r="F380" s="13" t="s">
        <v>1646</v>
      </c>
      <c r="G380" s="139" t="s">
        <v>49</v>
      </c>
      <c r="H380" s="21" t="s">
        <v>28</v>
      </c>
      <c r="I380" s="13" t="s">
        <v>1660</v>
      </c>
      <c r="J380" s="13" t="s">
        <v>1661</v>
      </c>
      <c r="K380" s="160" t="s">
        <v>1763</v>
      </c>
      <c r="L380" s="140">
        <v>45188</v>
      </c>
      <c r="M380" s="144">
        <v>45188</v>
      </c>
      <c r="N380" s="144">
        <v>46022</v>
      </c>
      <c r="O380" s="113">
        <v>157000</v>
      </c>
      <c r="P380" s="113">
        <v>40000</v>
      </c>
      <c r="Q380" s="142">
        <f t="shared" si="17"/>
        <v>0.25477707006369427</v>
      </c>
      <c r="R380" s="24">
        <v>45238</v>
      </c>
      <c r="S380" s="13">
        <v>16168425</v>
      </c>
      <c r="T380" s="15" t="s">
        <v>1739</v>
      </c>
      <c r="U380" s="145"/>
      <c r="V380" s="153" t="s">
        <v>1740</v>
      </c>
      <c r="W380" s="162" t="s">
        <v>1765</v>
      </c>
    </row>
    <row r="381" spans="1:23" s="146" customFormat="1" ht="37.5">
      <c r="A381" s="15" t="s">
        <v>1735</v>
      </c>
      <c r="B381" s="52" t="s">
        <v>1759</v>
      </c>
      <c r="C381" s="52">
        <v>13053752</v>
      </c>
      <c r="D381" s="143"/>
      <c r="E381" s="13" t="s">
        <v>1736</v>
      </c>
      <c r="F381" s="13" t="s">
        <v>1646</v>
      </c>
      <c r="G381" s="139" t="s">
        <v>49</v>
      </c>
      <c r="H381" s="21" t="s">
        <v>28</v>
      </c>
      <c r="I381" s="13" t="s">
        <v>1680</v>
      </c>
      <c r="J381" s="13" t="s">
        <v>1681</v>
      </c>
      <c r="K381" s="160" t="s">
        <v>1763</v>
      </c>
      <c r="L381" s="140">
        <v>45188</v>
      </c>
      <c r="M381" s="144">
        <v>45188</v>
      </c>
      <c r="N381" s="144">
        <v>46022</v>
      </c>
      <c r="O381" s="113">
        <v>43750</v>
      </c>
      <c r="P381" s="113">
        <v>25000</v>
      </c>
      <c r="Q381" s="142">
        <f t="shared" si="17"/>
        <v>0.5714285714285714</v>
      </c>
      <c r="R381" s="24">
        <v>45238</v>
      </c>
      <c r="S381" s="13">
        <v>16168430</v>
      </c>
      <c r="T381" s="15" t="s">
        <v>1739</v>
      </c>
      <c r="U381" s="145"/>
      <c r="V381" s="153" t="s">
        <v>1740</v>
      </c>
      <c r="W381" s="162" t="s">
        <v>1765</v>
      </c>
    </row>
    <row r="382" spans="1:23" ht="7.5" customHeight="1"/>
    <row r="383" spans="1:23" ht="7.5" customHeight="1"/>
    <row r="384" spans="1:23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autoFilter ref="A1:V485" xr:uid="{00000000-0001-0000-0000-000000000000}"/>
  <phoneticPr fontId="19" type="noConversion"/>
  <dataValidations count="2">
    <dataValidation type="list" allowBlank="1" showInputMessage="1" showErrorMessage="1" sqref="H2:H46 H50:H53 H57:H291 H293 H382:H1048576 H358:H368 H370:H372 H295:H356" xr:uid="{00000000-0002-0000-0000-000000000000}">
      <formula1>"Kleinst, Klein, Mittel, Groß"</formula1>
    </dataValidation>
    <dataValidation type="list" allowBlank="1" showInputMessage="1" showErrorMessage="1" sqref="F2:F46 F293 F50:F291 H350:H373 G350:G381 F296:F1048576" xr:uid="{00000000-0002-0000-0000-000001000000}">
      <formula1>"1 DEMI,2 Esenzione, 0"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RNA-Tabelle</dc:title>
  <dc:creator>Florian Reisinger (IDM Südtirol)</dc:creator>
  <cp:lastModifiedBy>Giorgia Porroni (IDM Südtirol)</cp:lastModifiedBy>
  <dcterms:created xsi:type="dcterms:W3CDTF">2019-11-26T10:14:48Z</dcterms:created>
  <dcterms:modified xsi:type="dcterms:W3CDTF">2024-07-15T08:54:17Z</dcterms:modified>
</cp:coreProperties>
</file>