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/>
  <mc:AlternateContent xmlns:mc="http://schemas.openxmlformats.org/markup-compatibility/2006">
    <mc:Choice Requires="x15">
      <x15ac:absPath xmlns:x15ac="http://schemas.microsoft.com/office/spreadsheetml/2010/11/ac" url="X:\FINANCE\Legal\_KOORD\02 TRASPARENZA &amp; ANTICORRUZIONE\01 AMMINISTRAZIONE TRASPARENTE\12 Sovvenzioni contributi sussidi vantaggi economici\02 Atti di concessione\2021\"/>
    </mc:Choice>
  </mc:AlternateContent>
  <xr:revisionPtr revIDLastSave="0" documentId="13_ncr:1_{B10B06B1-5D52-4E36-9F71-E6B77EDEE89A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Foglio1" sheetId="1" r:id="rId1"/>
  </sheets>
  <definedNames>
    <definedName name="_xlnm._FilterDatabase" localSheetId="0" hidden="1">Foglio1!$A$1:$T$143</definedName>
    <definedName name="_xlnm.Print_Titles" localSheetId="0">Foglio1!$A:$A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190" i="1" l="1"/>
  <c r="Q185" i="1"/>
  <c r="Q143" i="1"/>
  <c r="Q142" i="1"/>
  <c r="Q141" i="1"/>
  <c r="Q140" i="1"/>
  <c r="Q139" i="1"/>
  <c r="Q138" i="1"/>
  <c r="Q137" i="1"/>
  <c r="Q136" i="1"/>
  <c r="Q135" i="1"/>
  <c r="Q134" i="1"/>
  <c r="Q133" i="1"/>
  <c r="Q132" i="1"/>
  <c r="Q131" i="1"/>
  <c r="Q130" i="1"/>
  <c r="Q129" i="1"/>
  <c r="Q128" i="1"/>
  <c r="Q127" i="1"/>
  <c r="Q126" i="1"/>
  <c r="Q125" i="1"/>
  <c r="Q124" i="1"/>
  <c r="Q123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100" i="1"/>
  <c r="Q99" i="1"/>
  <c r="Q98" i="1"/>
  <c r="Q97" i="1"/>
  <c r="Q96" i="1"/>
  <c r="Q95" i="1"/>
  <c r="Q94" i="1"/>
  <c r="Q93" i="1"/>
  <c r="Q92" i="1"/>
  <c r="Q91" i="1"/>
  <c r="Q90" i="1"/>
  <c r="Q88" i="1"/>
  <c r="Q87" i="1"/>
  <c r="Q86" i="1"/>
  <c r="Q85" i="1"/>
  <c r="Q84" i="1"/>
  <c r="Q83" i="1"/>
  <c r="Q82" i="1"/>
  <c r="Q81" i="1"/>
  <c r="Q80" i="1"/>
  <c r="Q79" i="1"/>
  <c r="Q78" i="1"/>
  <c r="Q77" i="1"/>
  <c r="Q76" i="1"/>
  <c r="Q75" i="1"/>
  <c r="Q74" i="1"/>
  <c r="Q73" i="1"/>
  <c r="Q72" i="1"/>
  <c r="Q71" i="1"/>
  <c r="Q70" i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P37" i="1"/>
  <c r="Q37" i="1" s="1"/>
  <c r="P36" i="1" l="1"/>
  <c r="P32" i="1" l="1"/>
  <c r="P31" i="1"/>
  <c r="P30" i="1"/>
  <c r="P29" i="1"/>
  <c r="P20" i="1" l="1"/>
  <c r="P19" i="1"/>
  <c r="P18" i="1"/>
  <c r="P17" i="1"/>
  <c r="P16" i="1"/>
  <c r="P15" i="1"/>
  <c r="P14" i="1"/>
</calcChain>
</file>

<file path=xl/sharedStrings.xml><?xml version="1.0" encoding="utf-8"?>
<sst xmlns="http://schemas.openxmlformats.org/spreadsheetml/2006/main" count="2755" uniqueCount="1071">
  <si>
    <t>1 DEMI</t>
  </si>
  <si>
    <t>A001</t>
  </si>
  <si>
    <t>Klein</t>
  </si>
  <si>
    <t>A002</t>
  </si>
  <si>
    <t>Kleinst</t>
  </si>
  <si>
    <t>31/12</t>
  </si>
  <si>
    <t>01371270214</t>
  </si>
  <si>
    <t>Exportprojekt USA</t>
  </si>
  <si>
    <t>Progetto export USA</t>
  </si>
  <si>
    <t>Schreyögg GmbH/SRL</t>
  </si>
  <si>
    <t>Exportprojekt Benelux</t>
  </si>
  <si>
    <t>Progetto export Benelux</t>
  </si>
  <si>
    <t>BZ-116598</t>
  </si>
  <si>
    <t>2021/001/EXP</t>
  </si>
  <si>
    <t>Plancker Christian</t>
  </si>
  <si>
    <t>01338380213</t>
  </si>
  <si>
    <t>PLNCRS70P22A952Q</t>
  </si>
  <si>
    <t>BZ-114388</t>
  </si>
  <si>
    <t>2021/002/EXP</t>
  </si>
  <si>
    <t>17.06.2020</t>
  </si>
  <si>
    <t>15.07.2020</t>
  </si>
  <si>
    <t>17.12.2020</t>
  </si>
  <si>
    <t>Alpitronic GmbH</t>
  </si>
  <si>
    <t>BZ - 193509</t>
  </si>
  <si>
    <t>2021/003/EXP</t>
  </si>
  <si>
    <t>A003</t>
  </si>
  <si>
    <t>Rinner Alexander &amp; Co KG</t>
  </si>
  <si>
    <t>01192160214</t>
  </si>
  <si>
    <t>BZ-105746</t>
  </si>
  <si>
    <t>2021/004/EXP</t>
  </si>
  <si>
    <t>31.12</t>
  </si>
  <si>
    <t>Exp.P_Speed-Dating Deutschland</t>
  </si>
  <si>
    <t>Speed-Dating Germania</t>
  </si>
  <si>
    <t>A004</t>
  </si>
  <si>
    <t>Grünig Natursteine Gmbh</t>
  </si>
  <si>
    <t>00440730216</t>
  </si>
  <si>
    <t>BZ – 80272</t>
  </si>
  <si>
    <t>2021/005/EXP</t>
  </si>
  <si>
    <t>Messe Bau Online 2021</t>
  </si>
  <si>
    <t>Fiera Bau Online 2021</t>
  </si>
  <si>
    <t>A005</t>
  </si>
  <si>
    <t>Inter-Pietre Sparber Gmbh</t>
  </si>
  <si>
    <t>01400980213</t>
  </si>
  <si>
    <t>BZ - 118333</t>
  </si>
  <si>
    <t>2021/006/EXP</t>
  </si>
  <si>
    <t>A006</t>
  </si>
  <si>
    <t>Demi Art KG</t>
  </si>
  <si>
    <t>00632290219</t>
  </si>
  <si>
    <t>2021/007/EXP</t>
  </si>
  <si>
    <t>Exportprojekt Schweden</t>
  </si>
  <si>
    <t>Progetto export Svezia</t>
  </si>
  <si>
    <t>A007</t>
  </si>
  <si>
    <t>Sorglosbau Gmbh</t>
  </si>
  <si>
    <t>02933820215</t>
  </si>
  <si>
    <t>2021/008/EXP</t>
  </si>
  <si>
    <t>Exportcoach</t>
  </si>
  <si>
    <t xml:space="preserve">Exportcoach </t>
  </si>
  <si>
    <t>A008</t>
  </si>
  <si>
    <t xml:space="preserve">Das Ganze Leben Gmbh </t>
  </si>
  <si>
    <t>03013210210</t>
  </si>
  <si>
    <t>2021/009/EXP</t>
  </si>
  <si>
    <t>Digital Coach</t>
  </si>
  <si>
    <t>A009</t>
  </si>
  <si>
    <t>Torggler GmbH</t>
  </si>
  <si>
    <t>00851700211</t>
  </si>
  <si>
    <t>2021/010/EXP</t>
  </si>
  <si>
    <t>Mittel</t>
  </si>
  <si>
    <t>Exportprojekt Russland</t>
  </si>
  <si>
    <t>Progetto Export Russia</t>
  </si>
  <si>
    <t>20/01/2020</t>
  </si>
  <si>
    <t>30/01/2021</t>
  </si>
  <si>
    <t>A010</t>
  </si>
  <si>
    <t>BZ-91677</t>
  </si>
  <si>
    <t>Alpeker GmbH</t>
  </si>
  <si>
    <t>02772860215</t>
  </si>
  <si>
    <t>BZ-204382</t>
  </si>
  <si>
    <t>2021/011/EXP</t>
  </si>
  <si>
    <t>Business Speed-Dating Food &amp; Drinks Deutschland</t>
  </si>
  <si>
    <t>Business Speed-Dating Food &amp; Drinks Germania</t>
  </si>
  <si>
    <t>A011</t>
  </si>
  <si>
    <t>HSE Srl</t>
  </si>
  <si>
    <t>02263120228</t>
  </si>
  <si>
    <t>BZ-225414</t>
  </si>
  <si>
    <t>2021/012/EXP</t>
  </si>
  <si>
    <t>Exportprojekt Deutschland 20-21</t>
  </si>
  <si>
    <t>Assistenza Export Germania 20-21</t>
  </si>
  <si>
    <t>12.06.2020</t>
  </si>
  <si>
    <t>15.06.2020</t>
  </si>
  <si>
    <t>05.03.2021</t>
  </si>
  <si>
    <t>10.980.00 €</t>
  </si>
  <si>
    <t>A012</t>
  </si>
  <si>
    <t>Caroma Gmbh</t>
  </si>
  <si>
    <t>01586450213</t>
  </si>
  <si>
    <t>BZ - 130652</t>
  </si>
  <si>
    <t>2021/014/EXP</t>
  </si>
  <si>
    <t>Messe Biofach eSpecial 2021</t>
  </si>
  <si>
    <t>Fiera Biofach eSpecial 2021</t>
  </si>
  <si>
    <t>14.12.2020</t>
  </si>
  <si>
    <t>17.02.2021</t>
  </si>
  <si>
    <t>19.02.2021</t>
  </si>
  <si>
    <t>A013</t>
  </si>
  <si>
    <t>Hansjörg Oberdörfer - Fasui Südtiroler Bio-Bergkräuter</t>
  </si>
  <si>
    <t>BRDHSJ67A08I729M</t>
  </si>
  <si>
    <t>BZ - 137026</t>
  </si>
  <si>
    <t>2021/015/EXP</t>
  </si>
  <si>
    <t>22.01.2021</t>
  </si>
  <si>
    <t>Meraner Mühle</t>
  </si>
  <si>
    <t>00683450217</t>
  </si>
  <si>
    <t>BZ - 102626</t>
  </si>
  <si>
    <t>2021/016/EXP</t>
  </si>
  <si>
    <t>16.12.2020</t>
  </si>
  <si>
    <t>Milchhof Sterzing</t>
  </si>
  <si>
    <t>00101010213</t>
  </si>
  <si>
    <t>BZ - 9118</t>
  </si>
  <si>
    <t>2021/017/EXP</t>
  </si>
  <si>
    <t>Groß</t>
  </si>
  <si>
    <t>15.12.2020</t>
  </si>
  <si>
    <t>Revitalconcept Scs</t>
  </si>
  <si>
    <t>03062470210</t>
  </si>
  <si>
    <t>BZ - 228962</t>
  </si>
  <si>
    <t>2021/018/EXP</t>
  </si>
  <si>
    <t>18.01.2021</t>
  </si>
  <si>
    <t>Schreyögg</t>
  </si>
  <si>
    <t>BZ - 116598</t>
  </si>
  <si>
    <t>2021/019/EXP</t>
  </si>
  <si>
    <t>VI.P</t>
  </si>
  <si>
    <t>00725570212</t>
  </si>
  <si>
    <t>BZ - 118810</t>
  </si>
  <si>
    <t>2021/020/EXP</t>
  </si>
  <si>
    <t>21.12.2020</t>
  </si>
  <si>
    <t>Rasenfix GMbh</t>
  </si>
  <si>
    <t>02528020213</t>
  </si>
  <si>
    <t>2021/021/EXP</t>
  </si>
  <si>
    <t>Vertriebscoaching (separate Anordnung)</t>
  </si>
  <si>
    <t>coaching vendite</t>
  </si>
  <si>
    <t>12.10.2020</t>
  </si>
  <si>
    <t>A014</t>
  </si>
  <si>
    <t>Larcher Maschinenbau GmbH</t>
  </si>
  <si>
    <t>02609950213</t>
  </si>
  <si>
    <t>2021/022/EXP</t>
  </si>
  <si>
    <t>Vertriebscoaching</t>
  </si>
  <si>
    <t>30.09.2020</t>
  </si>
  <si>
    <t>A015</t>
  </si>
  <si>
    <t xml:space="preserve">Foradori KG d. Foradori K. </t>
  </si>
  <si>
    <t>00673500211</t>
  </si>
  <si>
    <t>2021/023/EXP</t>
  </si>
  <si>
    <t>Digitals Sales Coach (separate Anordnung)</t>
  </si>
  <si>
    <t>Digital sales coach</t>
  </si>
  <si>
    <t>24.08.2020</t>
  </si>
  <si>
    <t>A016</t>
  </si>
  <si>
    <t>Roner AG Brennereien</t>
  </si>
  <si>
    <t>00120270210</t>
  </si>
  <si>
    <t>2021/024/EXP</t>
  </si>
  <si>
    <t>Digitals Sales Coach</t>
  </si>
  <si>
    <t>30.08.2020</t>
  </si>
  <si>
    <t>A017</t>
  </si>
  <si>
    <t>Walcher KG-Matef</t>
  </si>
  <si>
    <t>01180270215</t>
  </si>
  <si>
    <t>2021/025/EXP</t>
  </si>
  <si>
    <t>A018</t>
  </si>
  <si>
    <t>Vogissmiet - Julia Passler</t>
  </si>
  <si>
    <t>03046060210</t>
  </si>
  <si>
    <t>PSSJLU88C48H786M</t>
  </si>
  <si>
    <t>2021/026/EXP</t>
  </si>
  <si>
    <t>A019</t>
  </si>
  <si>
    <t>AMC GmbH</t>
  </si>
  <si>
    <t>02784080216</t>
  </si>
  <si>
    <t>2021/027/EXP</t>
  </si>
  <si>
    <t>A020</t>
  </si>
  <si>
    <t>Looptec new Media Gmbh</t>
  </si>
  <si>
    <t>02797940216</t>
  </si>
  <si>
    <t>2021/028/EXP</t>
  </si>
  <si>
    <t>27.03.2020</t>
  </si>
  <si>
    <t>A021</t>
  </si>
  <si>
    <t>PANIFICIO LEMAYR - SOC.A R.L./GmbH</t>
  </si>
  <si>
    <t>00535650212</t>
  </si>
  <si>
    <t>BZ - 85283</t>
  </si>
  <si>
    <t>2021/029/EXP</t>
  </si>
  <si>
    <t>Exportprojekt Schweden 2021</t>
  </si>
  <si>
    <t>Assistenza Export Svezia 2021</t>
  </si>
  <si>
    <t>15.10.2020</t>
  </si>
  <si>
    <t>15.01.2021</t>
  </si>
  <si>
    <t>15.05.2021</t>
  </si>
  <si>
    <t>A022</t>
  </si>
  <si>
    <t>Manometal Gmbh/Srl</t>
  </si>
  <si>
    <t>00827600214</t>
  </si>
  <si>
    <t>BZ - 89696</t>
  </si>
  <si>
    <t>2021/030/EXP</t>
  </si>
  <si>
    <t>Hannover Messe online 2021</t>
  </si>
  <si>
    <t>Fiera Hannover Messe online 2021</t>
  </si>
  <si>
    <t>12.04.2021</t>
  </si>
  <si>
    <t>16.04.2021</t>
  </si>
  <si>
    <t>A023</t>
  </si>
  <si>
    <t>Vap Srl/GMBH</t>
  </si>
  <si>
    <t>00619170228</t>
  </si>
  <si>
    <t>BZ - 199882</t>
  </si>
  <si>
    <t>2021/031/EXP</t>
  </si>
  <si>
    <t>09.12.2020</t>
  </si>
  <si>
    <t>Falser Maschinenbau Gmbh/SRL</t>
  </si>
  <si>
    <t>03012620211</t>
  </si>
  <si>
    <t>BZ - 224391</t>
  </si>
  <si>
    <t>2021/032/EXP</t>
  </si>
  <si>
    <t>22.02.2021</t>
  </si>
  <si>
    <t>Lutz Team Srls</t>
  </si>
  <si>
    <t>03074850219</t>
  </si>
  <si>
    <t>2021/033/EXP</t>
  </si>
  <si>
    <t>Beratung int Recht</t>
  </si>
  <si>
    <t>Consulenza dir. Internaz.</t>
  </si>
  <si>
    <t>A024</t>
  </si>
  <si>
    <t>Leneco GmH</t>
  </si>
  <si>
    <t>02924120211</t>
  </si>
  <si>
    <t>2021/034/EXP</t>
  </si>
  <si>
    <t>Vertriebscoach</t>
  </si>
  <si>
    <t>Coaching vendit</t>
  </si>
  <si>
    <t>A025</t>
  </si>
  <si>
    <t>EWO Gmbh</t>
  </si>
  <si>
    <t>01603000215</t>
  </si>
  <si>
    <t>2021/035/EXP</t>
  </si>
  <si>
    <t>A026</t>
  </si>
  <si>
    <t>WASSERERHOF DES MOCK CHRISTOPH</t>
  </si>
  <si>
    <t>01628950212</t>
  </si>
  <si>
    <t>MCKCRS72P04A952I</t>
  </si>
  <si>
    <t>BZ - 142525</t>
  </si>
  <si>
    <t>2021/037/EXP</t>
  </si>
  <si>
    <t>20.10.2020</t>
  </si>
  <si>
    <t>01.02.2021</t>
  </si>
  <si>
    <t>09.06.2021</t>
  </si>
  <si>
    <t>A027</t>
  </si>
  <si>
    <t>DEMI ART KG</t>
  </si>
  <si>
    <t>BZ-91621</t>
  </si>
  <si>
    <t>2021/038/EXP</t>
  </si>
  <si>
    <t>Exportprojekt USA 20-21</t>
  </si>
  <si>
    <t>Assistenza Export USA 20-21</t>
  </si>
  <si>
    <t>08/06/2020</t>
  </si>
  <si>
    <t>08.06.2020</t>
  </si>
  <si>
    <t>17.06.2021</t>
  </si>
  <si>
    <t>A028</t>
  </si>
  <si>
    <t>WM Agri Technics Gmbh</t>
  </si>
  <si>
    <t>02929330211</t>
  </si>
  <si>
    <t>2021/039/EXP</t>
  </si>
  <si>
    <t>Export Coaching</t>
  </si>
  <si>
    <t>coaching Export</t>
  </si>
  <si>
    <t>A029</t>
  </si>
  <si>
    <t>Reichhalter Josef - Einzelfirma</t>
  </si>
  <si>
    <t>01361290214</t>
  </si>
  <si>
    <t>RCHJSF64R23A952Q</t>
  </si>
  <si>
    <t>2021/040/EXP</t>
  </si>
  <si>
    <t>Beratung Int.Recht</t>
  </si>
  <si>
    <t>consulenza dirittto internaz.</t>
  </si>
  <si>
    <t>A030</t>
  </si>
  <si>
    <t>WEGER WALTER GMBH</t>
  </si>
  <si>
    <t>00437350218</t>
  </si>
  <si>
    <t>BZ-82126</t>
  </si>
  <si>
    <t>2021/041/EXP</t>
  </si>
  <si>
    <t>Exportprojekt Japan 2020-21</t>
  </si>
  <si>
    <t>Assistenza Export Giappone 2020-21</t>
  </si>
  <si>
    <t>20.04.2020</t>
  </si>
  <si>
    <t>30.07.2021</t>
  </si>
  <si>
    <t>A031</t>
  </si>
  <si>
    <t>2021/046/EXP</t>
  </si>
  <si>
    <t>Exportprojekt Benelux 2021</t>
  </si>
  <si>
    <t>Assistenza Export Benelux 2021</t>
  </si>
  <si>
    <t>09.03.2021</t>
  </si>
  <si>
    <t>15.03.2021</t>
  </si>
  <si>
    <t>30.09.2021</t>
  </si>
  <si>
    <t>A036</t>
  </si>
  <si>
    <t>Barbieri electronic OHG</t>
  </si>
  <si>
    <t>01402900219</t>
  </si>
  <si>
    <t>BZ-118339</t>
  </si>
  <si>
    <t>2021/042/EXP</t>
  </si>
  <si>
    <t>Digital SalesCoaching 20-21</t>
  </si>
  <si>
    <t>21.10.2020</t>
  </si>
  <si>
    <t>11.11.2020</t>
  </si>
  <si>
    <t>16.03.2021</t>
  </si>
  <si>
    <t>A032</t>
  </si>
  <si>
    <t>Ekon GmbH</t>
  </si>
  <si>
    <t>01637750215</t>
  </si>
  <si>
    <t> BZ - 153754</t>
  </si>
  <si>
    <t>2021/043/EXP</t>
  </si>
  <si>
    <t>12.11.2020</t>
  </si>
  <si>
    <t>A033</t>
  </si>
  <si>
    <t>Sarner Natur GmbH</t>
  </si>
  <si>
    <t>02593760214</t>
  </si>
  <si>
    <t>BZ - 190175</t>
  </si>
  <si>
    <t>2021/044/EXP</t>
  </si>
  <si>
    <t>18.11.2020</t>
  </si>
  <si>
    <t>A034</t>
  </si>
  <si>
    <t>Vitalstein OHG</t>
  </si>
  <si>
    <t>02648450217</t>
  </si>
  <si>
    <t>BZ - 194284</t>
  </si>
  <si>
    <t>2021/045/EXP</t>
  </si>
  <si>
    <t>13.11.2020</t>
  </si>
  <si>
    <t>15.02.2021</t>
  </si>
  <si>
    <t>A035</t>
  </si>
  <si>
    <t>Alois Lageder AG / SPA</t>
  </si>
  <si>
    <t>00534680210</t>
  </si>
  <si>
    <t>110662</t>
  </si>
  <si>
    <t>2021/050/EXP</t>
  </si>
  <si>
    <t xml:space="preserve">Digital Sales Amazon Coaching </t>
  </si>
  <si>
    <t>19.04.2021</t>
  </si>
  <si>
    <t>1.05.2021</t>
  </si>
  <si>
    <t>1.10.2021</t>
  </si>
  <si>
    <t>A040</t>
  </si>
  <si>
    <t>Irsara GmbH</t>
  </si>
  <si>
    <t>01742010216</t>
  </si>
  <si>
    <t>BZ - 162670</t>
  </si>
  <si>
    <t>2021/047/EXP</t>
  </si>
  <si>
    <t>31.12.</t>
  </si>
  <si>
    <t>Exportprojekt Schweiz</t>
  </si>
  <si>
    <t>Progetto Export Svizzera</t>
  </si>
  <si>
    <t>A037</t>
  </si>
  <si>
    <t>2021/048/EXP</t>
  </si>
  <si>
    <t>Exportprojekt Deutschland</t>
  </si>
  <si>
    <t>Progetto Export Germania</t>
  </si>
  <si>
    <t>A038</t>
  </si>
  <si>
    <t>Hakomed Italia srl</t>
  </si>
  <si>
    <t>02250860216</t>
  </si>
  <si>
    <t>BZ - 231799</t>
  </si>
  <si>
    <t>2021/049/EXP</t>
  </si>
  <si>
    <t>Exportprojekt Tunesien</t>
  </si>
  <si>
    <t>Progetto Export Tunisia</t>
  </si>
  <si>
    <t>A039</t>
  </si>
  <si>
    <t>Kellerei Bozen Gen. Landw. Ges.</t>
  </si>
  <si>
    <t>00121460216</t>
  </si>
  <si>
    <t>BZ-15364</t>
  </si>
  <si>
    <t>2021/051/EXP</t>
  </si>
  <si>
    <t>31.07.</t>
  </si>
  <si>
    <t>Exportprojekt Vivino</t>
  </si>
  <si>
    <t>Progetto export Vivino</t>
  </si>
  <si>
    <t>01.01.2021</t>
  </si>
  <si>
    <t>31.12.2021</t>
  </si>
  <si>
    <t>A041</t>
  </si>
  <si>
    <t>Josef Brigl GmbH</t>
  </si>
  <si>
    <t>01756300214</t>
  </si>
  <si>
    <t>BZ-161914</t>
  </si>
  <si>
    <t>2021/052/EXP</t>
  </si>
  <si>
    <t>A042</t>
  </si>
  <si>
    <t>Kellerei Schreckbichl Gen. Landw. Ges</t>
  </si>
  <si>
    <t>00126870211</t>
  </si>
  <si>
    <t>BZ-51164</t>
  </si>
  <si>
    <t>2021/053/EXP</t>
  </si>
  <si>
    <t>19.11.2020</t>
  </si>
  <si>
    <t>A043</t>
  </si>
  <si>
    <t>Weingut Castelfeder KG d. Giovanett Günther &amp; Co.</t>
  </si>
  <si>
    <t>00550510218</t>
  </si>
  <si>
    <t>BZ-86084</t>
  </si>
  <si>
    <t>2021/054/EXP</t>
  </si>
  <si>
    <t>26.11.2020</t>
  </si>
  <si>
    <t>A044</t>
  </si>
  <si>
    <t>Kellereigen. Girlan Landw. Ges.</t>
  </si>
  <si>
    <t>00124770215</t>
  </si>
  <si>
    <t>BZ-9224</t>
  </si>
  <si>
    <t>2021/055/EXP</t>
  </si>
  <si>
    <t>A045</t>
  </si>
  <si>
    <t>Weingut J. Hofstätter Ges.mbH</t>
  </si>
  <si>
    <t>00619540214</t>
  </si>
  <si>
    <t>BZ-89578</t>
  </si>
  <si>
    <t>2021/056/EXP</t>
  </si>
  <si>
    <t>31.08.</t>
  </si>
  <si>
    <t>A046</t>
  </si>
  <si>
    <t>Kellerei Kurtatsch Gen. Landw. Ges</t>
  </si>
  <si>
    <t>00122150212</t>
  </si>
  <si>
    <t>BZ-32028</t>
  </si>
  <si>
    <t>2021/057/EXP</t>
  </si>
  <si>
    <t>24.11.2020</t>
  </si>
  <si>
    <t>A047</t>
  </si>
  <si>
    <t>Kellerei Kaltern Gen. Landw. Ges.</t>
  </si>
  <si>
    <t>00126320217</t>
  </si>
  <si>
    <t>BZ-4395</t>
  </si>
  <si>
    <t>2021/058/EXP</t>
  </si>
  <si>
    <t>A048</t>
  </si>
  <si>
    <t>Weingut Kornell d. Florian Brigl</t>
  </si>
  <si>
    <t>01604830214</t>
  </si>
  <si>
    <t>BRGFRN75C05A952Z</t>
  </si>
  <si>
    <t>BZ-137054</t>
  </si>
  <si>
    <t>2021/059/EXP</t>
  </si>
  <si>
    <t>10.12.2020</t>
  </si>
  <si>
    <t>A049</t>
  </si>
  <si>
    <t>Alois Lageder AG</t>
  </si>
  <si>
    <t>BZ-85403</t>
  </si>
  <si>
    <t>2021/060/EXP</t>
  </si>
  <si>
    <t>30.06.</t>
  </si>
  <si>
    <t>A050</t>
  </si>
  <si>
    <t>Mauslocherhof d. Kiem Gerda in Tscherms</t>
  </si>
  <si>
    <t>02213280213</t>
  </si>
  <si>
    <t>KMIGRD64A50F132L</t>
  </si>
  <si>
    <t>BZ-162892</t>
  </si>
  <si>
    <t>2021/061/EXP</t>
  </si>
  <si>
    <t>A051</t>
  </si>
  <si>
    <t>Dieter Sölva</t>
  </si>
  <si>
    <t>00731660213</t>
  </si>
  <si>
    <t>SLVDTR72H09A952Z</t>
  </si>
  <si>
    <t>BZ-128210</t>
  </si>
  <si>
    <t>2021/062/EXP</t>
  </si>
  <si>
    <t>27.11.2020</t>
  </si>
  <si>
    <t>A052</t>
  </si>
  <si>
    <t>Kellerei Nals-Margreid Entiklar Gen. Landw. Ges</t>
  </si>
  <si>
    <t>00126790211</t>
  </si>
  <si>
    <t>BZ-16983</t>
  </si>
  <si>
    <t>2021/063/EXP</t>
  </si>
  <si>
    <t>11.12.2020</t>
  </si>
  <si>
    <t>A053</t>
  </si>
  <si>
    <t>Weingut Pfitscher einfache Landw. Ges.</t>
  </si>
  <si>
    <t>03061060210</t>
  </si>
  <si>
    <t>BZ-228731</t>
  </si>
  <si>
    <t>2021/064/EXP</t>
  </si>
  <si>
    <t>A054</t>
  </si>
  <si>
    <t>Weingut Pföstl (TBC)</t>
  </si>
  <si>
    <t>03003940214</t>
  </si>
  <si>
    <t>BZ-215252</t>
  </si>
  <si>
    <t>2021/065/EXP</t>
  </si>
  <si>
    <t>A055</t>
  </si>
  <si>
    <t>Hans Rottensteiner GmbH</t>
  </si>
  <si>
    <t>00631110210</t>
  </si>
  <si>
    <t>BZ-91204</t>
  </si>
  <si>
    <t>2021/066/EXP</t>
  </si>
  <si>
    <t xml:space="preserve">Klein </t>
  </si>
  <si>
    <t>25.11.2020</t>
  </si>
  <si>
    <t>A056</t>
  </si>
  <si>
    <t>Kellerei St. Pauls Gen. Landw. Ges.</t>
  </si>
  <si>
    <t>00120200217</t>
  </si>
  <si>
    <t>BZ-4184</t>
  </si>
  <si>
    <t>2021/067/EXP</t>
  </si>
  <si>
    <t>A057</t>
  </si>
  <si>
    <t>Kellerei Terlan Gen. Landw. Ges</t>
  </si>
  <si>
    <t>00099510216</t>
  </si>
  <si>
    <t>BZ-5703</t>
  </si>
  <si>
    <t>2021/068/EXP</t>
  </si>
  <si>
    <t>A058</t>
  </si>
  <si>
    <t>Eisacktaler Kellerei Gen. Landw. Ges.</t>
  </si>
  <si>
    <t>00124420217</t>
  </si>
  <si>
    <t>BZ-52588</t>
  </si>
  <si>
    <t>2021/069/EXP</t>
  </si>
  <si>
    <t>A059</t>
  </si>
  <si>
    <t>SCHREYÖGG GMBH</t>
  </si>
  <si>
    <t>2021/070/EXP</t>
  </si>
  <si>
    <t>Exportprojekt SE+DK 21</t>
  </si>
  <si>
    <t>Assistenza Export SE+DK 21</t>
  </si>
  <si>
    <t>27.10.2021</t>
  </si>
  <si>
    <t>30.10.2021</t>
  </si>
  <si>
    <t>20.11.2021</t>
  </si>
  <si>
    <t>A060</t>
  </si>
  <si>
    <t>Panificio Trenker Johann Sas</t>
  </si>
  <si>
    <t>01193240213</t>
  </si>
  <si>
    <t>BZ - 106199</t>
  </si>
  <si>
    <t>2021/071/EXP</t>
  </si>
  <si>
    <t>Messe Tuttofood 2021</t>
  </si>
  <si>
    <t>Fiera Tuttofood 2021</t>
  </si>
  <si>
    <t>04.05.2021</t>
  </si>
  <si>
    <t>22.10.2021</t>
  </si>
  <si>
    <t>26.10.2021</t>
  </si>
  <si>
    <t>A061</t>
  </si>
  <si>
    <t>Gustos Srls</t>
  </si>
  <si>
    <t>02853730212</t>
  </si>
  <si>
    <t>BZ - 211285</t>
  </si>
  <si>
    <t>2021/072/EXP</t>
  </si>
  <si>
    <t>01.07.2021</t>
  </si>
  <si>
    <t>Dulcit</t>
  </si>
  <si>
    <t>02560750214</t>
  </si>
  <si>
    <t>BZ - 187792</t>
  </si>
  <si>
    <t>2021/073/EXP</t>
  </si>
  <si>
    <t>29.04.2021</t>
  </si>
  <si>
    <t>Kofler Delikatessen Gmbh</t>
  </si>
  <si>
    <t>02936910211</t>
  </si>
  <si>
    <t>BZ - 218117</t>
  </si>
  <si>
    <t>2021/074/EXP</t>
  </si>
  <si>
    <t>07.04.2021</t>
  </si>
  <si>
    <t>Brennerei Walcher</t>
  </si>
  <si>
    <t>BZ - 105020</t>
  </si>
  <si>
    <t>2021/075/EXP</t>
  </si>
  <si>
    <t>08.04.2021</t>
  </si>
  <si>
    <t>Partner Srl / Italsandwich</t>
  </si>
  <si>
    <t>01331570216</t>
  </si>
  <si>
    <t>BZ - 114224</t>
  </si>
  <si>
    <t>2021/076/EXP</t>
  </si>
  <si>
    <t>Vog Products</t>
  </si>
  <si>
    <t>00124290214</t>
  </si>
  <si>
    <t>BZ - 64914</t>
  </si>
  <si>
    <t>2021/077/EXP</t>
  </si>
  <si>
    <t>26.04.2021</t>
  </si>
  <si>
    <t>Alois L+78:99ageder AG</t>
  </si>
  <si>
    <t>2021/078/EXP</t>
  </si>
  <si>
    <t>01.07. - 30.06.</t>
  </si>
  <si>
    <t>Wine Summit 2021</t>
  </si>
  <si>
    <t>31.05.2021</t>
  </si>
  <si>
    <t>09.09.2021</t>
  </si>
  <si>
    <t>12.09.2021</t>
  </si>
  <si>
    <t>Komed KG des Dieter Joachim Kofler &amp; C28/</t>
  </si>
  <si>
    <t>02966460210</t>
  </si>
  <si>
    <t>BZ-220572</t>
  </si>
  <si>
    <t>2021/156/EXP</t>
  </si>
  <si>
    <t xml:space="preserve">Ligno System </t>
  </si>
  <si>
    <t>01669070219</t>
  </si>
  <si>
    <t>2021/157/EXP</t>
  </si>
  <si>
    <t>consulenza diritto int</t>
  </si>
  <si>
    <t>30.11.2021</t>
  </si>
  <si>
    <t>Holztechnik d. M. Marseiler &amp; CO. KG</t>
  </si>
  <si>
    <t>01288150210</t>
  </si>
  <si>
    <t>2021/158/EXP</t>
  </si>
  <si>
    <t>21.10.2021</t>
  </si>
  <si>
    <t>A065</t>
  </si>
  <si>
    <t>Plack Maschinenbau Gmbh</t>
  </si>
  <si>
    <t>03115370219</t>
  </si>
  <si>
    <t>2021/159/EXP</t>
  </si>
  <si>
    <t>07.12.2021</t>
  </si>
  <si>
    <t>A066</t>
  </si>
  <si>
    <t>Alf Italy des. A. Niederstättr</t>
  </si>
  <si>
    <t>02886940218</t>
  </si>
  <si>
    <t>NDRLRD68M22B160F</t>
  </si>
  <si>
    <t>2021/160/EXP</t>
  </si>
  <si>
    <t>09.12.2021</t>
  </si>
  <si>
    <t>A067</t>
  </si>
  <si>
    <t>Bio Paradies KG</t>
  </si>
  <si>
    <t>01443820210</t>
  </si>
  <si>
    <t>2021/161/EXP</t>
  </si>
  <si>
    <t>Vertriebs Coaching</t>
  </si>
  <si>
    <t xml:space="preserve">Coaching vendite </t>
  </si>
  <si>
    <t>28.06.2021</t>
  </si>
  <si>
    <t>A068</t>
  </si>
  <si>
    <t>Fructus Meran AG</t>
  </si>
  <si>
    <t>BZ-121189</t>
  </si>
  <si>
    <t>2021/162/EXP</t>
  </si>
  <si>
    <t>Markteinstieg VAE - Exp.Berat.</t>
  </si>
  <si>
    <t>Ingresso nel mercato VAE</t>
  </si>
  <si>
    <t>27.7.2021</t>
  </si>
  <si>
    <t>27.07.2021</t>
  </si>
  <si>
    <t>16.12.2021</t>
  </si>
  <si>
    <t>Hakomed Italia GmbH</t>
  </si>
  <si>
    <t>BZ-231799</t>
  </si>
  <si>
    <t>2021/163/EXP</t>
  </si>
  <si>
    <t>Markteinstieg Ungarn</t>
  </si>
  <si>
    <t>Ingresso nel mercato Ungaria</t>
  </si>
  <si>
    <t>Nordpan Srl</t>
  </si>
  <si>
    <t>00124160219</t>
  </si>
  <si>
    <t>66429</t>
  </si>
  <si>
    <t>2021/164/EXP</t>
  </si>
  <si>
    <t xml:space="preserve">Branchentage Holz </t>
  </si>
  <si>
    <t xml:space="preserve">A071 </t>
  </si>
  <si>
    <t>rema AG</t>
  </si>
  <si>
    <t>01083180214</t>
  </si>
  <si>
    <t>99318</t>
  </si>
  <si>
    <t>2021/165/EXP</t>
  </si>
  <si>
    <t>Pircher Oberland GmbH</t>
  </si>
  <si>
    <t>00304880214</t>
  </si>
  <si>
    <t>78985</t>
  </si>
  <si>
    <t>2021/166/EXP</t>
  </si>
  <si>
    <t>A071</t>
  </si>
  <si>
    <t>TTM</t>
  </si>
  <si>
    <t>00437150212</t>
  </si>
  <si>
    <t>BZ-81977</t>
  </si>
  <si>
    <t>2021/167/EXP</t>
  </si>
  <si>
    <t>Online Messe ISH</t>
  </si>
  <si>
    <t>Fiera Online ISH</t>
  </si>
  <si>
    <t>Manometal</t>
  </si>
  <si>
    <t>BZ.-89696</t>
  </si>
  <si>
    <t>2021/168/EXP</t>
  </si>
  <si>
    <t>Intercom Dr. Leitner</t>
  </si>
  <si>
    <t>00534750211</t>
  </si>
  <si>
    <t>BZ-85488</t>
  </si>
  <si>
    <t>2021/169/EXP</t>
  </si>
  <si>
    <t>BZ-85489</t>
  </si>
  <si>
    <t>2021/170/EXP</t>
  </si>
  <si>
    <t>Progetto export Russia</t>
  </si>
  <si>
    <t>Stratec RT GmbH</t>
  </si>
  <si>
    <t>03016960217</t>
  </si>
  <si>
    <t>BZ-224790</t>
  </si>
  <si>
    <t>2021/171/EXP</t>
  </si>
  <si>
    <t>Exportprojekt Tschechien</t>
  </si>
  <si>
    <t>Progetto export Repubblica Ceca</t>
  </si>
  <si>
    <t>EMI Controls</t>
  </si>
  <si>
    <t>02721670210</t>
  </si>
  <si>
    <t>BZ-200129</t>
  </si>
  <si>
    <t>2021/172/EXP</t>
  </si>
  <si>
    <t>30.04.</t>
  </si>
  <si>
    <t>AGS systems</t>
  </si>
  <si>
    <t>02509250219</t>
  </si>
  <si>
    <t>BZ-183527</t>
  </si>
  <si>
    <t>2021/173/EXP</t>
  </si>
  <si>
    <t>Exportprojekt Frankreich</t>
  </si>
  <si>
    <t>Progetto export Francia</t>
  </si>
  <si>
    <t>SCT Technology GmbH</t>
  </si>
  <si>
    <t>02605390216</t>
  </si>
  <si>
    <t>BZ-191048</t>
  </si>
  <si>
    <t>2021/174/EXP</t>
  </si>
  <si>
    <t>Exportprojekt Österreich</t>
  </si>
  <si>
    <t>Progetto export Austria</t>
  </si>
  <si>
    <t>annulliert</t>
  </si>
  <si>
    <t>BZ-102626</t>
  </si>
  <si>
    <t>2021/175/EXP</t>
  </si>
  <si>
    <t>Exportprojekt Spanien</t>
  </si>
  <si>
    <t>Progetto export Spagna</t>
  </si>
  <si>
    <t>Hannes Huber GmbH</t>
  </si>
  <si>
    <t>02818520211</t>
  </si>
  <si>
    <t>BZ-208328</t>
  </si>
  <si>
    <t>2021/176/EXP</t>
  </si>
  <si>
    <t>Exportprojekt Slowenien</t>
  </si>
  <si>
    <t>Progetto export Slovenia</t>
  </si>
  <si>
    <t>Fuchs J.</t>
  </si>
  <si>
    <t>01432510210</t>
  </si>
  <si>
    <t>BZ-120548</t>
  </si>
  <si>
    <t>2021/177/EXP</t>
  </si>
  <si>
    <t>Messe ANUGA</t>
  </si>
  <si>
    <t>Fiera ANUGA</t>
  </si>
  <si>
    <t>2021/178/EXP</t>
  </si>
  <si>
    <t>Fritz und Felix</t>
  </si>
  <si>
    <t>01632130215</t>
  </si>
  <si>
    <t>BZ-150851</t>
  </si>
  <si>
    <t>2021/179/EXP</t>
  </si>
  <si>
    <t>Zuegg Com</t>
  </si>
  <si>
    <t>02279830216</t>
  </si>
  <si>
    <t>BZ-167851</t>
  </si>
  <si>
    <t>2021/180/EXP</t>
  </si>
  <si>
    <t>Pan Tiefkühlprodukte GmbH</t>
  </si>
  <si>
    <t>00125140210</t>
  </si>
  <si>
    <t>BZ-66795</t>
  </si>
  <si>
    <t>2021/181/EXP</t>
  </si>
  <si>
    <t>VOG Products Gen. landw. Ges.</t>
  </si>
  <si>
    <t>BZ-64914</t>
  </si>
  <si>
    <t>2021/182/EXP</t>
  </si>
  <si>
    <t>G. Pfitscher GmbH</t>
  </si>
  <si>
    <t>02526440215</t>
  </si>
  <si>
    <t>BZ-184643</t>
  </si>
  <si>
    <t>2021/183/EXP</t>
  </si>
  <si>
    <t>Mendelspeck</t>
  </si>
  <si>
    <t>02563920210</t>
  </si>
  <si>
    <t>BZ-187968</t>
  </si>
  <si>
    <t>2021/184/EXP</t>
  </si>
  <si>
    <t>Preiss</t>
  </si>
  <si>
    <t>02778320214</t>
  </si>
  <si>
    <t>BZ-204834</t>
  </si>
  <si>
    <t>2021/185/EXP</t>
  </si>
  <si>
    <t>Recla</t>
  </si>
  <si>
    <t>00457350213</t>
  </si>
  <si>
    <t>BZ-81106</t>
  </si>
  <si>
    <t>2021/186/EXP</t>
  </si>
  <si>
    <t>Kofler Delikatessen</t>
  </si>
  <si>
    <t>BZ-218117</t>
  </si>
  <si>
    <t>2021/187/EXP</t>
  </si>
  <si>
    <t>Südtiroler Speck Consortium</t>
  </si>
  <si>
    <t>01468880214</t>
  </si>
  <si>
    <t>BZ-122864</t>
  </si>
  <si>
    <t>2021/188/EXP</t>
  </si>
  <si>
    <t>Vitralux GmbH</t>
  </si>
  <si>
    <t>01726900218</t>
  </si>
  <si>
    <t>BZ-160018</t>
  </si>
  <si>
    <t>2021/189/EXP</t>
  </si>
  <si>
    <t>Veranstaltung Alpine Ansichten</t>
  </si>
  <si>
    <t>Evento Alpine Ansichten</t>
  </si>
  <si>
    <t>Rossin GmbH</t>
  </si>
  <si>
    <t>02421720216</t>
  </si>
  <si>
    <t>BZ-177449</t>
  </si>
  <si>
    <t>2021/190/EXP</t>
  </si>
  <si>
    <t>Weico GmbH</t>
  </si>
  <si>
    <t>02478870211</t>
  </si>
  <si>
    <t>BZ-181388</t>
  </si>
  <si>
    <t>2021/191/EXP</t>
  </si>
  <si>
    <t>Teka GmbH</t>
  </si>
  <si>
    <t>04926550965</t>
  </si>
  <si>
    <t>BZ-184160</t>
  </si>
  <si>
    <t>2021/192/EXP</t>
  </si>
  <si>
    <t>Auroport GmbH</t>
  </si>
  <si>
    <t>01688160215</t>
  </si>
  <si>
    <t>BZ-157131</t>
  </si>
  <si>
    <t>2021/193/EXP</t>
  </si>
  <si>
    <t>Christof Zitturi und Co OHG</t>
  </si>
  <si>
    <t>00463730218</t>
  </si>
  <si>
    <t>BZ-83195</t>
  </si>
  <si>
    <t>2021/194/EXP</t>
  </si>
  <si>
    <t>Export Union</t>
  </si>
  <si>
    <t>01519080210</t>
  </si>
  <si>
    <t>BZ-126623</t>
  </si>
  <si>
    <t>2021/195/EXP</t>
  </si>
  <si>
    <t>Veranstaltung Wabel Herbst 2021</t>
  </si>
  <si>
    <t>Evento Wabel Autunno 2021</t>
  </si>
  <si>
    <t>Wilhelm Walch GmbH</t>
  </si>
  <si>
    <t>00851290213</t>
  </si>
  <si>
    <t>BZ-91584</t>
  </si>
  <si>
    <t>2021/196/EXP</t>
  </si>
  <si>
    <t>Kellerei St. Pauls</t>
  </si>
  <si>
    <t>2021/197/EXP</t>
  </si>
  <si>
    <t>Veranstaltung Wabel Autunno 2021</t>
  </si>
  <si>
    <t>Zadi Drinks</t>
  </si>
  <si>
    <t>02712730213</t>
  </si>
  <si>
    <t>BZ-199392</t>
  </si>
  <si>
    <t>2021/198/EXP</t>
  </si>
  <si>
    <t>2021/199/EXP</t>
  </si>
  <si>
    <t>2021/200/EXP</t>
  </si>
  <si>
    <t>2021/201/EXP</t>
  </si>
  <si>
    <t>Business Speed-Dating Food and Drinks Deutschland</t>
  </si>
  <si>
    <t>Business Speed-Dating Food and Drinks Germania</t>
  </si>
  <si>
    <t>Sennerei 3 Zinnen</t>
  </si>
  <si>
    <t>00126550219</t>
  </si>
  <si>
    <t>BZ-7594</t>
  </si>
  <si>
    <t>2021/202/EXP</t>
  </si>
  <si>
    <t>Viropa Import GmbH</t>
  </si>
  <si>
    <t>00448570218</t>
  </si>
  <si>
    <t>BZ-82421</t>
  </si>
  <si>
    <t>2021/203/EXP</t>
  </si>
  <si>
    <t>2021/204/EXP</t>
  </si>
  <si>
    <t>Marktstudie Deutschland</t>
  </si>
  <si>
    <t>Studio di mercato Germania</t>
  </si>
  <si>
    <t>Brennerei A. Walcher KG</t>
  </si>
  <si>
    <t>BZ-105020</t>
  </si>
  <si>
    <t>2021/205/EXP</t>
  </si>
  <si>
    <t>Vorbereitungen Messe PLMA</t>
  </si>
  <si>
    <t>Preparazioni fiera PLMA</t>
  </si>
  <si>
    <t>2021/206/EXP</t>
  </si>
  <si>
    <t>Moser</t>
  </si>
  <si>
    <t>00213820210</t>
  </si>
  <si>
    <t>BZ-76982</t>
  </si>
  <si>
    <t>2021/207/EXP</t>
  </si>
  <si>
    <t>2021/208/EXP</t>
  </si>
  <si>
    <t>Wilhelm Elena Walch GmbH</t>
  </si>
  <si>
    <t>2021/209/EXP</t>
  </si>
  <si>
    <t>Veranstaltung Wabel Frühling 2021</t>
  </si>
  <si>
    <t>Veranstaltung Wabel Primavera 2021</t>
  </si>
  <si>
    <t>Brennerei Walcher GmbH</t>
  </si>
  <si>
    <t>2021/210/EXP</t>
  </si>
  <si>
    <t>Export Union Italia GmbH</t>
  </si>
  <si>
    <t>2021/211/EXP</t>
  </si>
  <si>
    <t>Kellerei Nals Margreid</t>
  </si>
  <si>
    <t>2021/212/EXP</t>
  </si>
  <si>
    <t>Kellerei Kaltern</t>
  </si>
  <si>
    <t>2021/213/EXP</t>
  </si>
  <si>
    <t>Meraner Mühle GmbH</t>
  </si>
  <si>
    <t>2021/214/EXP</t>
  </si>
  <si>
    <t>Red Moon GmbH</t>
  </si>
  <si>
    <t>02892840212</t>
  </si>
  <si>
    <t>BZ-214310</t>
  </si>
  <si>
    <t>2021/215/EXP</t>
  </si>
  <si>
    <t>Pan Tiefkühlprodukte</t>
  </si>
  <si>
    <t>2021/216/EXP</t>
  </si>
  <si>
    <t>Prinz Gourmetline</t>
  </si>
  <si>
    <t>02273990214</t>
  </si>
  <si>
    <t>BZ-167566</t>
  </si>
  <si>
    <t>2021/217/EXP</t>
  </si>
  <si>
    <t>Gebr. Walde OHG</t>
  </si>
  <si>
    <t>01131230219</t>
  </si>
  <si>
    <t>BZ-101755</t>
  </si>
  <si>
    <t>2021/218/EXP</t>
  </si>
  <si>
    <t>Digital Marketing Coach</t>
  </si>
  <si>
    <t>Export Coach Digital Marketing Coach</t>
  </si>
  <si>
    <t>kOmMa5 d. Martina Schweitzer &amp; CO KG/Sas</t>
  </si>
  <si>
    <t>02886450218</t>
  </si>
  <si>
    <t>BZ-213797</t>
  </si>
  <si>
    <t>2021/219/EXP</t>
  </si>
  <si>
    <t>Rasler Hof des Meinrad Rabensteiner</t>
  </si>
  <si>
    <t>02281340212</t>
  </si>
  <si>
    <t>RBNMRD82C10Z102G</t>
  </si>
  <si>
    <t>BZ-186557</t>
  </si>
  <si>
    <t>2021/220/EXP</t>
  </si>
  <si>
    <t xml:space="preserve">KUNST ZUM WOHLFUEHLEN DER
DER SCHOELZHORN CHRISTINE                 </t>
  </si>
  <si>
    <t>02854000219</t>
  </si>
  <si>
    <t>SCHCRS79C55M067O</t>
  </si>
  <si>
    <t>BZ-216321</t>
  </si>
  <si>
    <t>2021/221/EXP</t>
  </si>
  <si>
    <t>NANOALPS GMBH</t>
  </si>
  <si>
    <t>03110920216</t>
  </si>
  <si>
    <t>BZ-232993</t>
  </si>
  <si>
    <t>2021/228/EXP</t>
  </si>
  <si>
    <t>Exportprojekt VAE 21</t>
  </si>
  <si>
    <t>Progetto Export  Assistenza Export EAU 21</t>
  </si>
  <si>
    <t>08.09.2021</t>
  </si>
  <si>
    <t>15.09.2021</t>
  </si>
  <si>
    <t>20.12.2021</t>
  </si>
  <si>
    <t xml:space="preserve">Zingerle Ag </t>
  </si>
  <si>
    <t>´01533450217</t>
  </si>
  <si>
    <t>BZ127327</t>
  </si>
  <si>
    <t>2021/229/EXP</t>
  </si>
  <si>
    <t>Messe HOST 2021</t>
  </si>
  <si>
    <t>Fiera HOST 2021</t>
  </si>
  <si>
    <t>24/08/2020</t>
  </si>
  <si>
    <t>22/10/2021</t>
  </si>
  <si>
    <t>26/10/2021</t>
  </si>
  <si>
    <t>Ze Pé Sas di Giuseppe Zema &amp; Co.</t>
  </si>
  <si>
    <t>´01598250213</t>
  </si>
  <si>
    <t>BZ132041</t>
  </si>
  <si>
    <t>2021/230/EXP</t>
  </si>
  <si>
    <t>27/08/2020</t>
  </si>
  <si>
    <t>34.030,95</t>
  </si>
  <si>
    <t>22.109,06</t>
  </si>
  <si>
    <t>MySenso Srl</t>
  </si>
  <si>
    <t>´02804180210</t>
  </si>
  <si>
    <t>BZ207034</t>
  </si>
  <si>
    <t>2021/231/EXP</t>
  </si>
  <si>
    <t>13.530,50</t>
  </si>
  <si>
    <t>10.366,80</t>
  </si>
  <si>
    <t>Naturalsalus Srl</t>
  </si>
  <si>
    <t>´03003450214</t>
  </si>
  <si>
    <t>BZ223685</t>
  </si>
  <si>
    <t>2021/232/EXP</t>
  </si>
  <si>
    <t>Projekt Social Commerce 2021</t>
  </si>
  <si>
    <t xml:space="preserve"> Export Progetto Social Commerce 2021</t>
  </si>
  <si>
    <t>22/09/2020</t>
  </si>
  <si>
    <t>30/04/2021</t>
  </si>
  <si>
    <t>13.920,00</t>
  </si>
  <si>
    <t>11.136,00</t>
  </si>
  <si>
    <t>Torggler Srl</t>
  </si>
  <si>
    <t>´00851700211</t>
  </si>
  <si>
    <t>BZ91674</t>
  </si>
  <si>
    <t>2021/233/EXP</t>
  </si>
  <si>
    <t>Exportprojekt Russland 2021</t>
  </si>
  <si>
    <t>Progetto Export Russia 2021</t>
  </si>
  <si>
    <t>31/12/2021</t>
  </si>
  <si>
    <t>20.000,00</t>
  </si>
  <si>
    <t>16.000,00</t>
  </si>
  <si>
    <t>Christof Zitturi &amp; Co. OHG</t>
  </si>
  <si>
    <t>´00463730218</t>
  </si>
  <si>
    <t>BZ83195</t>
  </si>
  <si>
    <t>2021/234/EXP</t>
  </si>
  <si>
    <t>Exportprojekt Saudi Arabien 2021</t>
  </si>
  <si>
    <t>Progetto Export Arabia Saudita 2021</t>
  </si>
  <si>
    <t>17/12/2021</t>
  </si>
  <si>
    <t>15/01/2021</t>
  </si>
  <si>
    <t>15/05/2021</t>
  </si>
  <si>
    <t>19.786,62</t>
  </si>
  <si>
    <t>15.790,62</t>
  </si>
  <si>
    <t>2021/235/EXP</t>
  </si>
  <si>
    <t>Exportprojekt Niederlande 2021</t>
  </si>
  <si>
    <t>Progetto Export Paesi Bassi 2021</t>
  </si>
  <si>
    <t>21/01/2021</t>
  </si>
  <si>
    <t>26/01/2021</t>
  </si>
  <si>
    <t>(10.01.2021) 31/12/2021</t>
  </si>
  <si>
    <t>2021/236/EXP</t>
  </si>
  <si>
    <t>Exportprojekt USA 2021</t>
  </si>
  <si>
    <t>Progetto Export USA 2021</t>
  </si>
  <si>
    <t>8.100,00</t>
  </si>
  <si>
    <t>6.480,00</t>
  </si>
  <si>
    <t>Reyter des Christoph Unterhofer</t>
  </si>
  <si>
    <t>´01493950214</t>
  </si>
  <si>
    <t>NTRCRS67C10A952F</t>
  </si>
  <si>
    <t>BZ134873</t>
  </si>
  <si>
    <t>2021/237/EXP</t>
  </si>
  <si>
    <t>Exportprojekt Österreich 2021</t>
  </si>
  <si>
    <t>Progetto Export Austria 2021</t>
  </si>
  <si>
    <t>19/03/2021</t>
  </si>
  <si>
    <t>25/04/2021</t>
  </si>
  <si>
    <t>30/09/2021</t>
  </si>
  <si>
    <t>990,00</t>
  </si>
  <si>
    <t>792,00</t>
  </si>
  <si>
    <t>Adrenaline X-Treme Adventures GROUP Ltd</t>
  </si>
  <si>
    <t>´02634480210</t>
  </si>
  <si>
    <t>BZ193160</t>
  </si>
  <si>
    <t>2021/238/EXP</t>
  </si>
  <si>
    <t>28/05/2021</t>
  </si>
  <si>
    <t>27/05/2021</t>
  </si>
  <si>
    <t>27/10/2021</t>
  </si>
  <si>
    <t>7.500,00</t>
  </si>
  <si>
    <t>6.000,00</t>
  </si>
  <si>
    <t>´00683450217</t>
  </si>
  <si>
    <t>BZ102626</t>
  </si>
  <si>
    <t>2021/239/EXP</t>
  </si>
  <si>
    <t>Progetto Export Francia</t>
  </si>
  <si>
    <t>18/12/2019</t>
  </si>
  <si>
    <t>13/01/2020</t>
  </si>
  <si>
    <t>5.650,00</t>
  </si>
  <si>
    <t>4.520.00</t>
  </si>
  <si>
    <t>Pichler ProjectsGmbH</t>
  </si>
  <si>
    <t>´01628720219</t>
  </si>
  <si>
    <t>BZ136203</t>
  </si>
  <si>
    <t>2021/243/EXP</t>
  </si>
  <si>
    <t>Perspective 2021</t>
  </si>
  <si>
    <t>Perspective2021</t>
  </si>
  <si>
    <t>15/02/2021</t>
  </si>
  <si>
    <t>29/06/2021</t>
  </si>
  <si>
    <t>10.000,00</t>
  </si>
  <si>
    <t>8.000,00</t>
  </si>
  <si>
    <t>Auroport Srl</t>
  </si>
  <si>
    <t>BZ157131</t>
  </si>
  <si>
    <t>2021/244/EXP</t>
  </si>
  <si>
    <t>16/03/2021</t>
  </si>
  <si>
    <t>12.000,00</t>
  </si>
  <si>
    <t>9.600,00</t>
  </si>
  <si>
    <t>Erlacher Srl</t>
  </si>
  <si>
    <t>´01356610210</t>
  </si>
  <si>
    <t>BZ115497</t>
  </si>
  <si>
    <t>2021/245/EXP</t>
  </si>
  <si>
    <t>24/02/2021</t>
  </si>
  <si>
    <t>4.800,00</t>
  </si>
  <si>
    <t>Mair Josef &amp; Co. KG des Mair Klaus</t>
  </si>
  <si>
    <t>´00868700212</t>
  </si>
  <si>
    <t>BZ92485</t>
  </si>
  <si>
    <t>2021/246/EXP</t>
  </si>
  <si>
    <t>25/02/2021</t>
  </si>
  <si>
    <t>´02421720216</t>
  </si>
  <si>
    <t>BZ177449</t>
  </si>
  <si>
    <t>2021/247/EXP</t>
  </si>
  <si>
    <t>31,12</t>
  </si>
  <si>
    <t>15/03/2021</t>
  </si>
  <si>
    <t>AGS Systems GmbH</t>
  </si>
  <si>
    <t>´02509250219</t>
  </si>
  <si>
    <t>BZ183527</t>
  </si>
  <si>
    <t>2021/248/EXP</t>
  </si>
  <si>
    <t>21.000,00</t>
  </si>
  <si>
    <t>12.300,00</t>
  </si>
  <si>
    <t>Erlacher GmbH</t>
  </si>
  <si>
    <t>01356610210</t>
  </si>
  <si>
    <t>BZ - 1159497</t>
  </si>
  <si>
    <t>2021/252/EXP</t>
  </si>
  <si>
    <t>Alles für den Gast</t>
  </si>
  <si>
    <t>15.04.2021</t>
  </si>
  <si>
    <t>Gen. Milchhof Sterzing Landw. Ges</t>
  </si>
  <si>
    <t>2021/253/EXP</t>
  </si>
  <si>
    <t>27.04.2021</t>
  </si>
  <si>
    <t>Miko GmbH mit einzigem Gesellschafter</t>
  </si>
  <si>
    <t>00800180218</t>
  </si>
  <si>
    <t>BZ - 89505</t>
  </si>
  <si>
    <t>2021/254/EXP</t>
  </si>
  <si>
    <t>30.04.2021</t>
  </si>
  <si>
    <t>Moriggl Risan GmbH</t>
  </si>
  <si>
    <t>02893540217</t>
  </si>
  <si>
    <t>BZ - 214359</t>
  </si>
  <si>
    <t>2021/255/EXP</t>
  </si>
  <si>
    <t>MTS Online</t>
  </si>
  <si>
    <t>02566610214</t>
  </si>
  <si>
    <t>BZ - 188148</t>
  </si>
  <si>
    <t>2021/256/EXP</t>
  </si>
  <si>
    <t>18.06.2021</t>
  </si>
  <si>
    <t>Rauch G&amp;H GmbH</t>
  </si>
  <si>
    <t>00600520217</t>
  </si>
  <si>
    <t>BZ - 88442</t>
  </si>
  <si>
    <t>2021/257/EXP</t>
  </si>
  <si>
    <t>BZ - 177449</t>
  </si>
  <si>
    <t>2021/258/EXP</t>
  </si>
  <si>
    <t>Zingerlemetal</t>
  </si>
  <si>
    <t>01533450217</t>
  </si>
  <si>
    <t>BZ - 127327</t>
  </si>
  <si>
    <t>2021/259/EXP</t>
  </si>
  <si>
    <t>Lasa Marmo GmbH</t>
  </si>
  <si>
    <t>´´02219870215</t>
  </si>
  <si>
    <t>BZ14110</t>
  </si>
  <si>
    <t>2021/240/EXP</t>
  </si>
  <si>
    <t>Export Beratung - Perspective2021</t>
  </si>
  <si>
    <t>15.000,00</t>
  </si>
  <si>
    <t>2021/241/EXP</t>
  </si>
  <si>
    <t>Nikolaus Bagnara AG</t>
  </si>
  <si>
    <t>´00211420211</t>
  </si>
  <si>
    <t>BZ77007</t>
  </si>
  <si>
    <t>2021/242/EXP</t>
  </si>
  <si>
    <t>18/01/2021</t>
  </si>
  <si>
    <t>Brennerei Alfons Walcher KG</t>
  </si>
  <si>
    <t>BZ -105020</t>
  </si>
  <si>
    <t>2021/249/EXP</t>
  </si>
  <si>
    <t>CK-ARTS DER RAFFEINER CLAUDIA</t>
  </si>
  <si>
    <t>03097870210</t>
  </si>
  <si>
    <t>RFFCLD75B43A952V</t>
  </si>
  <si>
    <t>BZ - 231922</t>
  </si>
  <si>
    <t>2021/250/EXP</t>
  </si>
  <si>
    <t>Enrico Giacomuzzi GmbH</t>
  </si>
  <si>
    <t>00850140211</t>
  </si>
  <si>
    <t>BZ - 91552</t>
  </si>
  <si>
    <t>2021/251/EXP</t>
  </si>
  <si>
    <t>A062</t>
  </si>
  <si>
    <t>A063</t>
  </si>
  <si>
    <t>A064</t>
  </si>
  <si>
    <t>A069</t>
  </si>
  <si>
    <t>A070</t>
  </si>
  <si>
    <t>A072</t>
  </si>
  <si>
    <t>A073</t>
  </si>
  <si>
    <t>A075</t>
  </si>
  <si>
    <t>A076</t>
  </si>
  <si>
    <t>A077</t>
  </si>
  <si>
    <t>A078</t>
  </si>
  <si>
    <t>A079</t>
  </si>
  <si>
    <t>Begünstigter / Azienda , Nome</t>
  </si>
  <si>
    <t>MwSt / P.IVA</t>
  </si>
  <si>
    <t>Steuernummer / Codice fiscale</t>
  </si>
  <si>
    <t>REA-Nummer</t>
  </si>
  <si>
    <t>Codifica RNA</t>
  </si>
  <si>
    <t>Regime: DEMI=1, Esenzione=2, sonst 0</t>
  </si>
  <si>
    <t>Datum Bilanzabschluss</t>
  </si>
  <si>
    <t>Größe:
Kleinst, Klein, Mittel o. Groß</t>
  </si>
  <si>
    <t>Tätigkeit /Attività per la quale viene richiesto il contributo_deutsch</t>
  </si>
  <si>
    <t>Tätigkeit/Attività per la quale viene richiesto il contributo_ital.</t>
  </si>
  <si>
    <t>Gesuchsdatum / Data domanda</t>
  </si>
  <si>
    <t>Data Inizio progetto</t>
  </si>
  <si>
    <t>Data Fine Progetto</t>
  </si>
  <si>
    <t>Costo Complessivo / Investitionsbetrag</t>
  </si>
  <si>
    <t>Gewährter Betrag / Importo contributo</t>
  </si>
  <si>
    <t>% di Contributo</t>
  </si>
  <si>
    <t>Data Provvedimento</t>
  </si>
  <si>
    <t>COR</t>
  </si>
  <si>
    <t xml:space="preserve">Nr. Provvedimento </t>
  </si>
  <si>
    <t>Helios Sustainable Films GmbH, Im Fallen</t>
  </si>
  <si>
    <t>02765620212</t>
  </si>
  <si>
    <t>Produktionsförderung</t>
  </si>
  <si>
    <t>Finanziamento alla produzione</t>
  </si>
  <si>
    <t>2 Esenzione</t>
  </si>
  <si>
    <t>01/CALL1/21</t>
  </si>
  <si>
    <t>Indigo Film S.r.l., Lovely Boy</t>
  </si>
  <si>
    <t>06807900631</t>
  </si>
  <si>
    <t>02/CALL/1/21</t>
  </si>
  <si>
    <t>REVOK S.r.l., Body Odyssey</t>
  </si>
  <si>
    <t>10783651002</t>
  </si>
  <si>
    <t>03/CALL/1/21</t>
  </si>
  <si>
    <t>Helios Sustainable Films GmbH, Souvenirs of War</t>
  </si>
  <si>
    <t>04/CALL/1/21</t>
  </si>
  <si>
    <t>Vivo film S.r.l., Deer Girl</t>
  </si>
  <si>
    <t>07939951005</t>
  </si>
  <si>
    <t>05/CALL/3/21</t>
  </si>
  <si>
    <t>epo-film produktionsges.m.b.h., EIN GANZES LEBEN</t>
  </si>
  <si>
    <t>08-212/2722</t>
  </si>
  <si>
    <t>06/CALL/3/21</t>
  </si>
  <si>
    <t>Albolina Film GmbH, Sasha</t>
  </si>
  <si>
    <t>02757600214</t>
  </si>
  <si>
    <t>07/CALL/3/21</t>
  </si>
  <si>
    <t>Dolomites GmbH, Sturm am Manaslu</t>
  </si>
  <si>
    <t>02807010216</t>
  </si>
  <si>
    <t>€ 90.000,00</t>
  </si>
  <si>
    <t>08/CALL/3/21</t>
  </si>
  <si>
    <t>Mediaart Production Coop, Joe der Film (Arbeitstitel)</t>
  </si>
  <si>
    <t>00765890215</t>
  </si>
  <si>
    <t>09/CALL/3/21</t>
  </si>
  <si>
    <t>Tico Film Company S.r.l., Jump Out</t>
  </si>
  <si>
    <t>08607501007</t>
  </si>
  <si>
    <t>10/CALL/3/21</t>
  </si>
  <si>
    <t>Tempest Film Produktion und Verleih GmbH, Ich, Margarete</t>
  </si>
  <si>
    <t>143/185/61223</t>
  </si>
  <si>
    <t>Produktionsvorbereitungsförderung</t>
  </si>
  <si>
    <t>Finanziamento alla pre-produzione</t>
  </si>
  <si>
    <t>11/CALL/3/21</t>
  </si>
  <si>
    <t>Bagarrefilm OHG, Eden Sonate</t>
  </si>
  <si>
    <t>12/CALL/3/21</t>
  </si>
  <si>
    <t>Miramonte Film di Andreas Pichler S.a.s., LEBEN MIT DEN BÄREN (AT)</t>
  </si>
  <si>
    <t>02402220210</t>
  </si>
  <si>
    <t>13/CALL/3/21</t>
  </si>
  <si>
    <t>Mannicam KG, Zerrissen. Mein teures Dörflein Mühlen. (Arbeitstitel)</t>
  </si>
  <si>
    <t>02671530216</t>
  </si>
  <si>
    <t>Kurzfilmförderung</t>
  </si>
  <si>
    <t>Finanziamento di cortometraggi</t>
  </si>
  <si>
    <t>14/CALL/3/21</t>
  </si>
  <si>
    <t>Movie.mento GmbH, BinIchDenn</t>
  </si>
  <si>
    <t>02578660215</t>
  </si>
  <si>
    <t>15/CALL/3/21</t>
  </si>
  <si>
    <t>TÒSU Film OHG, REPORTS FROM THE VOID</t>
  </si>
  <si>
    <t>46 652 02750</t>
  </si>
  <si>
    <t>16/CALL/3/21</t>
  </si>
  <si>
    <t>COVAR</t>
  </si>
  <si>
    <t xml:space="preserve">PROVVEDIMENTO / ANORDNUNG CALL 1 / 2021 DEL/VOM 19.03.2021 </t>
  </si>
  <si>
    <t>PROVVEDIMENTO/ANORDNUNG CALL 3 / 2021 DEL/VOM 11.11.2021</t>
  </si>
  <si>
    <t>Criteri di applicazione per il sostegno alle produzioni cinematografiche e televisive del 09.02.2021</t>
  </si>
  <si>
    <t>Criteri di applicazione per il sostegno alle produzioni cinematografiche e televisive di IDM del 09.02.2021</t>
  </si>
  <si>
    <t>Linee guida ai servizi di Internazionalizzazione offerti da IDM del 16.07.2020</t>
  </si>
  <si>
    <r>
      <t xml:space="preserve">€ 4.006.934
</t>
    </r>
    <r>
      <rPr>
        <sz val="10"/>
        <rFont val="Arial"/>
        <family val="2"/>
      </rPr>
      <t>COVAR = € 3.783.243,02</t>
    </r>
  </si>
  <si>
    <r>
      <t xml:space="preserve">€ 250.000
</t>
    </r>
    <r>
      <rPr>
        <sz val="10"/>
        <rFont val="Arial"/>
        <family val="2"/>
      </rPr>
      <t>COVAR = € 148.350,00</t>
    </r>
  </si>
  <si>
    <r>
      <t xml:space="preserve">6.24%
</t>
    </r>
    <r>
      <rPr>
        <sz val="10"/>
        <rFont val="Arial"/>
        <family val="2"/>
      </rPr>
      <t>COVAR = 3,92%</t>
    </r>
  </si>
  <si>
    <r>
      <t xml:space="preserve">€ 1.800.132,72
</t>
    </r>
    <r>
      <rPr>
        <sz val="10"/>
        <rFont val="Arial"/>
        <family val="2"/>
      </rPr>
      <t>COVAR = € 2.402.150,84</t>
    </r>
  </si>
  <si>
    <r>
      <t xml:space="preserve">20%
</t>
    </r>
    <r>
      <rPr>
        <sz val="10"/>
        <rFont val="Arial"/>
        <family val="2"/>
      </rPr>
      <t>COVAR = 14,99 %</t>
    </r>
  </si>
  <si>
    <r>
      <t xml:space="preserve">€ 6.845.131
</t>
    </r>
    <r>
      <rPr>
        <sz val="10"/>
        <rFont val="Arial"/>
        <family val="2"/>
      </rPr>
      <t>COVAR = € 9.052.631,57</t>
    </r>
  </si>
  <si>
    <r>
      <t xml:space="preserve">4,38 %
</t>
    </r>
    <r>
      <rPr>
        <sz val="10"/>
        <rFont val="Arial"/>
        <family val="2"/>
      </rPr>
      <t>COVAR = 3,31%</t>
    </r>
  </si>
  <si>
    <r>
      <t xml:space="preserve">753.524,84 €
</t>
    </r>
    <r>
      <rPr>
        <sz val="10"/>
        <rFont val="Arial"/>
        <family val="2"/>
      </rPr>
      <t>COVAR = 849.942,55 €</t>
    </r>
  </si>
  <si>
    <r>
      <t xml:space="preserve">21.23%
</t>
    </r>
    <r>
      <rPr>
        <sz val="10"/>
        <rFont val="Arial"/>
        <family val="2"/>
      </rPr>
      <t>COVAR = 18,82 %</t>
    </r>
  </si>
  <si>
    <r>
      <t xml:space="preserve">€ 306.000,00
</t>
    </r>
    <r>
      <rPr>
        <sz val="10"/>
        <rFont val="Arial"/>
        <family val="2"/>
      </rPr>
      <t>COVAR = € 308.858,36</t>
    </r>
  </si>
  <si>
    <r>
      <t xml:space="preserve">29.41%
</t>
    </r>
    <r>
      <rPr>
        <sz val="10"/>
        <rFont val="Arial"/>
        <family val="2"/>
      </rPr>
      <t>COVAR = 29.14%</t>
    </r>
  </si>
  <si>
    <r>
      <t xml:space="preserve">€ 363.000
</t>
    </r>
    <r>
      <rPr>
        <sz val="10"/>
        <rFont val="Arial"/>
        <family val="2"/>
      </rPr>
      <t>COVAR= € 640.758,75</t>
    </r>
  </si>
  <si>
    <r>
      <t xml:space="preserve">22,04 %
</t>
    </r>
    <r>
      <rPr>
        <sz val="10"/>
        <rFont val="Arial"/>
        <family val="2"/>
      </rPr>
      <t>COVAR= 12,49 %</t>
    </r>
  </si>
  <si>
    <r>
      <t xml:space="preserve">€ 65.000
</t>
    </r>
    <r>
      <rPr>
        <sz val="10"/>
        <rFont val="Arial"/>
        <family val="2"/>
      </rPr>
      <t>COVAR = € 70.077,94</t>
    </r>
  </si>
  <si>
    <r>
      <t xml:space="preserve">69,23%
</t>
    </r>
    <r>
      <rPr>
        <sz val="10"/>
        <rFont val="Arial"/>
        <family val="2"/>
      </rPr>
      <t>COVAR = 64,21 %</t>
    </r>
  </si>
  <si>
    <r>
      <t xml:space="preserve">63072.5
</t>
    </r>
    <r>
      <rPr>
        <sz val="10"/>
        <rFont val="Arial"/>
        <family val="2"/>
      </rPr>
      <t>COVAR: 64.125,90 €</t>
    </r>
  </si>
  <si>
    <r>
      <t xml:space="preserve">66.59%
</t>
    </r>
    <r>
      <rPr>
        <sz val="10"/>
        <rFont val="Arial"/>
        <family val="2"/>
      </rPr>
      <t>COVAR: 65,50%</t>
    </r>
  </si>
  <si>
    <r>
      <t xml:space="preserve">83.300
</t>
    </r>
    <r>
      <rPr>
        <sz val="10"/>
        <rFont val="Arial"/>
        <family val="2"/>
      </rPr>
      <t>COVAR: 85.558,13</t>
    </r>
  </si>
  <si>
    <r>
      <t xml:space="preserve">42.02%
</t>
    </r>
    <r>
      <rPr>
        <sz val="10"/>
        <rFont val="Arial"/>
        <family val="2"/>
      </rPr>
      <t>COVAR: 40,91 %</t>
    </r>
  </si>
  <si>
    <r>
      <t xml:space="preserve">42.163
</t>
    </r>
    <r>
      <rPr>
        <sz val="10"/>
        <rFont val="Arial"/>
        <family val="2"/>
      </rPr>
      <t>COVAR: 43.309,87</t>
    </r>
  </si>
  <si>
    <r>
      <t xml:space="preserve">59.3%
</t>
    </r>
    <r>
      <rPr>
        <sz val="10"/>
        <rFont val="Arial"/>
        <family val="2"/>
      </rPr>
      <t>COVAR. 57,72 %</t>
    </r>
  </si>
  <si>
    <r>
      <t xml:space="preserve">64.000 €
</t>
    </r>
    <r>
      <rPr>
        <sz val="10"/>
        <rFont val="Arial"/>
        <family val="2"/>
      </rPr>
      <t>COVAR: 64.972,33</t>
    </r>
  </si>
  <si>
    <r>
      <t xml:space="preserve">25.78125%
</t>
    </r>
    <r>
      <rPr>
        <sz val="10"/>
        <rFont val="Arial"/>
        <family val="2"/>
      </rPr>
      <t>COVAR: 25,40 %</t>
    </r>
  </si>
  <si>
    <t>Modalità seguita per l'individuazione del beneficiario</t>
  </si>
  <si>
    <t xml:space="preserve"> Domanda di contributo presentata entro i termini previsti</t>
  </si>
  <si>
    <t>Titolo a base dell'attribuzione</t>
  </si>
  <si>
    <t>Ufficio e dirigente responsabile del procedimento amministrativo</t>
  </si>
  <si>
    <t>Ripartizione Business Development - Vera Leonardelli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</si>
</sst>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#,##0.00\ &quot;€&quot;;[Red]\-#,##0.00\ &quot;€&quot;"/>
    <numFmt numFmtId="165" formatCode="d/m;@"/>
    <numFmt numFmtId="166" formatCode="&quot; &quot;#,##0.00&quot; &quot;;&quot;-&quot;#,##0.00&quot; &quot;;&quot; -&quot;00&quot; &quot;;&quot; &quot;@&quot; &quot;"/>
    <numFmt numFmtId="167" formatCode="#,##0.00\ &quot;€&quot;"/>
    <numFmt numFmtId="168" formatCode="m/d/yyyy"/>
    <numFmt numFmtId="169" formatCode="d/m/yy;@"/>
    <numFmt numFmtId="170" formatCode="0.000%"/>
    <numFmt numFmtId="171" formatCode="&quot;€&quot;#,##0.00"/>
    <numFmt numFmtId="172" formatCode="_-* #,##0.00\ [$€-410]_-;\-* #,##0.00\ [$€-410]_-;_-* &quot;-&quot;??\ [$€-410]_-;_-@_-"/>
    <numFmt numFmtId="177" formatCode="_-* #,##0.00\ &quot;€&quot;_-;\-* #,##0.00\ &quot;€&quot;_-;_-* &quot;-&quot;??\ &quot;€&quot;_-;_-@_-"/>
  </numFmts>
  <fonts count="14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3"/>
      <color indexed="8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charset val="1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8">
    <xf numFmtId="0" fontId="0" fillId="0" borderId="0"/>
    <xf numFmtId="0" fontId="3" fillId="0" borderId="0"/>
    <xf numFmtId="0" fontId="6" fillId="0" borderId="0"/>
    <xf numFmtId="0" fontId="2" fillId="0" borderId="0"/>
    <xf numFmtId="0" fontId="8" fillId="0" borderId="0"/>
    <xf numFmtId="166" fontId="8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6" fillId="0" borderId="0"/>
    <xf numFmtId="0" fontId="1" fillId="0" borderId="0"/>
    <xf numFmtId="177" fontId="6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177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</cellStyleXfs>
  <cellXfs count="134">
    <xf numFmtId="0" fontId="0" fillId="0" borderId="0" xfId="0"/>
    <xf numFmtId="49" fontId="4" fillId="2" borderId="1" xfId="1" applyNumberFormat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0" fontId="6" fillId="4" borderId="1" xfId="0" applyFont="1" applyFill="1" applyBorder="1"/>
    <xf numFmtId="49" fontId="6" fillId="4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49" fontId="6" fillId="4" borderId="1" xfId="0" applyNumberFormat="1" applyFont="1" applyFill="1" applyBorder="1"/>
    <xf numFmtId="14" fontId="6" fillId="4" borderId="1" xfId="0" applyNumberFormat="1" applyFont="1" applyFill="1" applyBorder="1"/>
    <xf numFmtId="2" fontId="6" fillId="4" borderId="1" xfId="0" applyNumberFormat="1" applyFont="1" applyFill="1" applyBorder="1"/>
    <xf numFmtId="165" fontId="6" fillId="4" borderId="1" xfId="0" applyNumberFormat="1" applyFont="1" applyFill="1" applyBorder="1"/>
    <xf numFmtId="0" fontId="6" fillId="0" borderId="1" xfId="0" applyFont="1" applyBorder="1"/>
    <xf numFmtId="0" fontId="6" fillId="4" borderId="2" xfId="0" applyFont="1" applyFill="1" applyBorder="1"/>
    <xf numFmtId="49" fontId="6" fillId="4" borderId="2" xfId="0" applyNumberFormat="1" applyFont="1" applyFill="1" applyBorder="1"/>
    <xf numFmtId="14" fontId="6" fillId="4" borderId="2" xfId="0" applyNumberFormat="1" applyFont="1" applyFill="1" applyBorder="1"/>
    <xf numFmtId="0" fontId="6" fillId="4" borderId="2" xfId="0" applyFont="1" applyFill="1" applyBorder="1" applyAlignment="1">
      <alignment horizontal="center"/>
    </xf>
    <xf numFmtId="49" fontId="6" fillId="4" borderId="2" xfId="0" applyNumberFormat="1" applyFont="1" applyFill="1" applyBorder="1" applyAlignment="1">
      <alignment horizontal="center"/>
    </xf>
    <xf numFmtId="165" fontId="6" fillId="4" borderId="2" xfId="0" applyNumberFormat="1" applyFont="1" applyFill="1" applyBorder="1"/>
    <xf numFmtId="0" fontId="0" fillId="0" borderId="1" xfId="0" applyBorder="1"/>
    <xf numFmtId="9" fontId="6" fillId="4" borderId="1" xfId="7" applyFont="1" applyFill="1" applyBorder="1" applyAlignment="1">
      <alignment horizontal="center" vertical="center"/>
    </xf>
    <xf numFmtId="49" fontId="10" fillId="4" borderId="1" xfId="8" applyNumberFormat="1" applyFont="1" applyFill="1" applyBorder="1" applyAlignment="1">
      <alignment horizontal="center" vertical="center"/>
    </xf>
    <xf numFmtId="0" fontId="10" fillId="4" borderId="1" xfId="8" applyFont="1" applyFill="1" applyBorder="1" applyAlignment="1">
      <alignment horizontal="center" vertical="center"/>
    </xf>
    <xf numFmtId="0" fontId="10" fillId="0" borderId="1" xfId="9" applyFont="1" applyBorder="1" applyAlignment="1">
      <alignment horizontal="left" vertical="center"/>
    </xf>
    <xf numFmtId="49" fontId="10" fillId="0" borderId="1" xfId="9" applyNumberFormat="1" applyFont="1" applyBorder="1" applyAlignment="1">
      <alignment horizontal="center" vertical="center"/>
    </xf>
    <xf numFmtId="0" fontId="10" fillId="0" borderId="1" xfId="9" applyFont="1" applyBorder="1" applyAlignment="1">
      <alignment horizontal="center" vertical="center"/>
    </xf>
    <xf numFmtId="14" fontId="10" fillId="0" borderId="1" xfId="9" applyNumberFormat="1" applyFont="1" applyBorder="1" applyAlignment="1">
      <alignment horizontal="center" vertical="center"/>
    </xf>
    <xf numFmtId="165" fontId="10" fillId="0" borderId="1" xfId="9" applyNumberFormat="1" applyFont="1" applyBorder="1" applyAlignment="1">
      <alignment horizontal="center" vertical="center"/>
    </xf>
    <xf numFmtId="0" fontId="10" fillId="4" borderId="1" xfId="9" applyFont="1" applyFill="1" applyBorder="1" applyAlignment="1">
      <alignment horizontal="left" vertical="center"/>
    </xf>
    <xf numFmtId="49" fontId="10" fillId="4" borderId="1" xfId="9" applyNumberFormat="1" applyFont="1" applyFill="1" applyBorder="1" applyAlignment="1">
      <alignment horizontal="center" vertical="center"/>
    </xf>
    <xf numFmtId="0" fontId="10" fillId="4" borderId="1" xfId="9" applyFont="1" applyFill="1" applyBorder="1" applyAlignment="1">
      <alignment horizontal="center" vertical="center"/>
    </xf>
    <xf numFmtId="49" fontId="10" fillId="0" borderId="1" xfId="9" quotePrefix="1" applyNumberFormat="1" applyFont="1" applyBorder="1" applyAlignment="1">
      <alignment horizontal="center" vertical="center"/>
    </xf>
    <xf numFmtId="0" fontId="10" fillId="0" borderId="1" xfId="9" applyFont="1" applyBorder="1" applyAlignment="1">
      <alignment horizontal="center" vertical="center" wrapText="1"/>
    </xf>
    <xf numFmtId="0" fontId="11" fillId="4" borderId="1" xfId="8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left" vertical="center" wrapText="1"/>
    </xf>
    <xf numFmtId="0" fontId="11" fillId="4" borderId="1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49" fontId="11" fillId="4" borderId="1" xfId="8" applyNumberFormat="1" applyFont="1" applyFill="1" applyBorder="1" applyAlignment="1">
      <alignment horizontal="center" vertical="center"/>
    </xf>
    <xf numFmtId="0" fontId="11" fillId="4" borderId="1" xfId="8" applyFont="1" applyFill="1" applyBorder="1" applyAlignment="1">
      <alignment horizontal="center" vertical="center"/>
    </xf>
    <xf numFmtId="14" fontId="11" fillId="4" borderId="1" xfId="8" applyNumberFormat="1" applyFont="1" applyFill="1" applyBorder="1" applyAlignment="1">
      <alignment horizontal="center" vertical="center"/>
    </xf>
    <xf numFmtId="169" fontId="11" fillId="4" borderId="1" xfId="8" applyNumberFormat="1" applyFont="1" applyFill="1" applyBorder="1" applyAlignment="1">
      <alignment horizontal="center" vertical="center"/>
    </xf>
    <xf numFmtId="165" fontId="11" fillId="4" borderId="1" xfId="8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49" fontId="11" fillId="4" borderId="1" xfId="0" quotePrefix="1" applyNumberFormat="1" applyFont="1" applyFill="1" applyBorder="1" applyAlignment="1">
      <alignment horizontal="center" vertical="center"/>
    </xf>
    <xf numFmtId="49" fontId="11" fillId="4" borderId="1" xfId="0" applyNumberFormat="1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 wrapText="1"/>
    </xf>
    <xf numFmtId="14" fontId="11" fillId="4" borderId="1" xfId="0" applyNumberFormat="1" applyFont="1" applyFill="1" applyBorder="1" applyAlignment="1">
      <alignment horizontal="center" vertical="center"/>
    </xf>
    <xf numFmtId="165" fontId="11" fillId="4" borderId="1" xfId="0" applyNumberFormat="1" applyFont="1" applyFill="1" applyBorder="1" applyAlignment="1">
      <alignment horizontal="center" vertical="center"/>
    </xf>
    <xf numFmtId="14" fontId="11" fillId="4" borderId="1" xfId="0" quotePrefix="1" applyNumberFormat="1" applyFont="1" applyFill="1" applyBorder="1" applyAlignment="1">
      <alignment horizontal="center" vertical="center"/>
    </xf>
    <xf numFmtId="49" fontId="11" fillId="0" borderId="1" xfId="9" applyNumberFormat="1" applyFont="1" applyBorder="1" applyAlignment="1">
      <alignment horizontal="center" vertical="center"/>
    </xf>
    <xf numFmtId="0" fontId="11" fillId="0" borderId="1" xfId="9" applyFont="1" applyBorder="1" applyAlignment="1">
      <alignment horizontal="center" vertical="center"/>
    </xf>
    <xf numFmtId="165" fontId="11" fillId="0" borderId="1" xfId="9" applyNumberFormat="1" applyFont="1" applyBorder="1" applyAlignment="1">
      <alignment horizontal="center" vertical="center"/>
    </xf>
    <xf numFmtId="14" fontId="11" fillId="0" borderId="1" xfId="9" applyNumberFormat="1" applyFont="1" applyBorder="1" applyAlignment="1">
      <alignment horizontal="center" vertical="center"/>
    </xf>
    <xf numFmtId="49" fontId="11" fillId="4" borderId="1" xfId="9" applyNumberFormat="1" applyFont="1" applyFill="1" applyBorder="1" applyAlignment="1">
      <alignment horizontal="center" vertical="center"/>
    </xf>
    <xf numFmtId="0" fontId="11" fillId="4" borderId="1" xfId="9" applyFont="1" applyFill="1" applyBorder="1" applyAlignment="1">
      <alignment horizontal="center" vertical="center"/>
    </xf>
    <xf numFmtId="14" fontId="11" fillId="4" borderId="1" xfId="9" applyNumberFormat="1" applyFont="1" applyFill="1" applyBorder="1" applyAlignment="1">
      <alignment horizontal="center" vertical="center"/>
    </xf>
    <xf numFmtId="165" fontId="11" fillId="4" borderId="1" xfId="9" applyNumberFormat="1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4" fontId="11" fillId="0" borderId="1" xfId="0" applyNumberFormat="1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/>
    </xf>
    <xf numFmtId="14" fontId="11" fillId="0" borderId="1" xfId="0" quotePrefix="1" applyNumberFormat="1" applyFont="1" applyBorder="1" applyAlignment="1">
      <alignment horizontal="center" vertical="center"/>
    </xf>
    <xf numFmtId="165" fontId="11" fillId="0" borderId="1" xfId="0" quotePrefix="1" applyNumberFormat="1" applyFont="1" applyBorder="1" applyAlignment="1">
      <alignment horizontal="center" vertical="center"/>
    </xf>
    <xf numFmtId="0" fontId="11" fillId="4" borderId="1" xfId="0" applyFont="1" applyFill="1" applyBorder="1"/>
    <xf numFmtId="0" fontId="11" fillId="0" borderId="1" xfId="0" applyFont="1" applyBorder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/>
    <xf numFmtId="0" fontId="11" fillId="4" borderId="1" xfId="0" quotePrefix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/>
    </xf>
    <xf numFmtId="0" fontId="10" fillId="0" borderId="1" xfId="9" quotePrefix="1" applyFont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165" fontId="11" fillId="4" borderId="1" xfId="0" applyNumberFormat="1" applyFont="1" applyFill="1" applyBorder="1" applyAlignment="1">
      <alignment horizontal="left" vertical="center"/>
    </xf>
    <xf numFmtId="165" fontId="11" fillId="0" borderId="1" xfId="0" applyNumberFormat="1" applyFont="1" applyBorder="1" applyAlignment="1">
      <alignment horizontal="left" vertical="center"/>
    </xf>
    <xf numFmtId="0" fontId="11" fillId="0" borderId="1" xfId="0" quotePrefix="1" applyFont="1" applyBorder="1" applyAlignment="1">
      <alignment horizontal="center" vertical="center"/>
    </xf>
    <xf numFmtId="49" fontId="11" fillId="0" borderId="1" xfId="0" quotePrefix="1" applyNumberFormat="1" applyFont="1" applyBorder="1" applyAlignment="1">
      <alignment horizontal="center" vertical="center"/>
    </xf>
    <xf numFmtId="0" fontId="11" fillId="5" borderId="1" xfId="0" applyFont="1" applyFill="1" applyBorder="1"/>
    <xf numFmtId="4" fontId="4" fillId="2" borderId="1" xfId="1" applyNumberFormat="1" applyFont="1" applyFill="1" applyBorder="1" applyAlignment="1">
      <alignment horizontal="center" vertical="center" wrapText="1"/>
    </xf>
    <xf numFmtId="0" fontId="6" fillId="4" borderId="3" xfId="0" applyFont="1" applyFill="1" applyBorder="1"/>
    <xf numFmtId="0" fontId="6" fillId="0" borderId="3" xfId="0" applyFont="1" applyBorder="1"/>
    <xf numFmtId="0" fontId="0" fillId="0" borderId="3" xfId="0" applyBorder="1"/>
    <xf numFmtId="0" fontId="13" fillId="4" borderId="1" xfId="0" applyFont="1" applyFill="1" applyBorder="1"/>
    <xf numFmtId="0" fontId="13" fillId="4" borderId="3" xfId="0" applyFont="1" applyFill="1" applyBorder="1"/>
    <xf numFmtId="0" fontId="0" fillId="4" borderId="1" xfId="0" applyFill="1" applyBorder="1"/>
    <xf numFmtId="0" fontId="0" fillId="4" borderId="3" xfId="0" applyFill="1" applyBorder="1"/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>
      <alignment horizontal="center" vertical="center"/>
    </xf>
    <xf numFmtId="0" fontId="13" fillId="0" borderId="1" xfId="0" applyFont="1" applyBorder="1"/>
    <xf numFmtId="0" fontId="13" fillId="0" borderId="3" xfId="0" applyFont="1" applyBorder="1"/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49" fontId="0" fillId="0" borderId="1" xfId="0" quotePrefix="1" applyNumberFormat="1" applyBorder="1" applyAlignment="1">
      <alignment horizontal="center" vertical="center"/>
    </xf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left" vertical="center"/>
    </xf>
    <xf numFmtId="49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 vertical="center"/>
    </xf>
    <xf numFmtId="9" fontId="0" fillId="4" borderId="1" xfId="0" applyNumberFormat="1" applyFill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168" fontId="0" fillId="0" borderId="1" xfId="0" applyNumberFormat="1" applyBorder="1" applyAlignment="1">
      <alignment horizontal="center" vertical="center"/>
    </xf>
    <xf numFmtId="49" fontId="0" fillId="4" borderId="1" xfId="0" quotePrefix="1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 wrapText="1"/>
    </xf>
    <xf numFmtId="165" fontId="0" fillId="4" borderId="1" xfId="0" applyNumberFormat="1" applyFill="1" applyBorder="1" applyAlignment="1">
      <alignment horizontal="center" vertical="center"/>
    </xf>
    <xf numFmtId="0" fontId="6" fillId="4" borderId="1" xfId="6" applyFill="1" applyBorder="1" applyAlignment="1">
      <alignment horizontal="left" vertical="center"/>
    </xf>
    <xf numFmtId="49" fontId="6" fillId="4" borderId="1" xfId="6" applyNumberFormat="1" applyFill="1" applyBorder="1" applyAlignment="1">
      <alignment horizontal="center" vertical="center"/>
    </xf>
    <xf numFmtId="0" fontId="6" fillId="4" borderId="1" xfId="6" applyFill="1" applyBorder="1" applyAlignment="1">
      <alignment horizontal="center" vertical="center"/>
    </xf>
    <xf numFmtId="14" fontId="6" fillId="4" borderId="1" xfId="6" applyNumberFormat="1" applyFill="1" applyBorder="1" applyAlignment="1">
      <alignment horizontal="center" vertical="center"/>
    </xf>
    <xf numFmtId="169" fontId="6" fillId="4" borderId="1" xfId="6" applyNumberFormat="1" applyFill="1" applyBorder="1" applyAlignment="1">
      <alignment horizontal="center" vertical="center"/>
    </xf>
    <xf numFmtId="9" fontId="6" fillId="4" borderId="1" xfId="6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left" vertical="center" wrapText="1"/>
    </xf>
    <xf numFmtId="0" fontId="0" fillId="4" borderId="1" xfId="0" quotePrefix="1" applyFill="1" applyBorder="1" applyAlignment="1">
      <alignment horizontal="center" vertical="center" wrapText="1"/>
    </xf>
    <xf numFmtId="10" fontId="0" fillId="4" borderId="1" xfId="0" applyNumberFormat="1" applyFill="1" applyBorder="1" applyAlignment="1">
      <alignment horizontal="center" vertical="center"/>
    </xf>
    <xf numFmtId="170" fontId="0" fillId="4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4" borderId="1" xfId="0" applyFill="1" applyBorder="1" applyAlignment="1">
      <alignment horizontal="center"/>
    </xf>
    <xf numFmtId="171" fontId="0" fillId="4" borderId="1" xfId="0" applyNumberFormat="1" applyFill="1" applyBorder="1" applyAlignment="1">
      <alignment horizontal="center" vertical="center"/>
    </xf>
    <xf numFmtId="171" fontId="0" fillId="0" borderId="1" xfId="0" applyNumberFormat="1" applyBorder="1" applyAlignment="1">
      <alignment horizontal="center" vertical="center" wrapText="1"/>
    </xf>
    <xf numFmtId="10" fontId="0" fillId="0" borderId="1" xfId="0" applyNumberFormat="1" applyBorder="1" applyAlignment="1">
      <alignment horizontal="center" vertical="center" wrapText="1"/>
    </xf>
    <xf numFmtId="171" fontId="0" fillId="0" borderId="1" xfId="0" applyNumberFormat="1" applyBorder="1" applyAlignment="1">
      <alignment horizontal="center" vertical="center"/>
    </xf>
    <xf numFmtId="171" fontId="0" fillId="4" borderId="1" xfId="0" applyNumberFormat="1" applyFill="1" applyBorder="1" applyAlignment="1">
      <alignment horizontal="center" vertical="center" wrapText="1"/>
    </xf>
    <xf numFmtId="172" fontId="0" fillId="4" borderId="1" xfId="0" applyNumberFormat="1" applyFill="1" applyBorder="1" applyAlignment="1">
      <alignment horizontal="center" vertical="center"/>
    </xf>
    <xf numFmtId="10" fontId="0" fillId="4" borderId="1" xfId="0" applyNumberFormat="1" applyFill="1" applyBorder="1" applyAlignment="1">
      <alignment horizontal="center" vertical="center" wrapText="1"/>
    </xf>
    <xf numFmtId="172" fontId="0" fillId="0" borderId="1" xfId="0" applyNumberFormat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wrapText="1"/>
    </xf>
    <xf numFmtId="0" fontId="4" fillId="2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28">
    <cellStyle name="Currency 2" xfId="19" xr:uid="{E28D1657-3B6C-4C9B-9073-65DCBED91F59}"/>
    <cellStyle name="Currency 3" xfId="18" xr:uid="{60D1F16E-15C7-4C23-81A0-0F4BE7517E83}"/>
    <cellStyle name="Komma 2" xfId="5" xr:uid="{00000000-0005-0000-0000-000000000000}"/>
    <cellStyle name="Normal" xfId="0" builtinId="0"/>
    <cellStyle name="Normal 2" xfId="9" xr:uid="{00000000-0005-0000-0000-000002000000}"/>
    <cellStyle name="Normal 2 2" xfId="20" xr:uid="{506A58AE-64FF-4DEC-A454-9964C3C51033}"/>
    <cellStyle name="Normal 2 3" xfId="14" xr:uid="{ED0C4BDD-3895-47F4-9BAB-A64217D30BDE}"/>
    <cellStyle name="Normal 3" xfId="16" xr:uid="{1C22D6C1-6E00-4A3D-824C-751D5DD8F301}"/>
    <cellStyle name="Normal 4" xfId="26" xr:uid="{CDE96C5C-7252-4A2C-944C-722DD817DDFD}"/>
    <cellStyle name="Normal 7" xfId="27" xr:uid="{9BE0505B-1228-492E-8028-0BF954CC2494}"/>
    <cellStyle name="Normale_Foglio1" xfId="1" xr:uid="{00000000-0005-0000-0000-000003000000}"/>
    <cellStyle name="Percent 2" xfId="10" xr:uid="{00000000-0005-0000-0000-000005000000}"/>
    <cellStyle name="Percent 2 2" xfId="21" xr:uid="{667A2122-8E8E-4F51-937F-C53BE04D28AB}"/>
    <cellStyle name="Percent 2 3" xfId="15" xr:uid="{29520C67-D842-4217-9B5E-F3C26DC53B99}"/>
    <cellStyle name="Prozent 2" xfId="7" xr:uid="{00000000-0005-0000-0000-000006000000}"/>
    <cellStyle name="Standard 2" xfId="2" xr:uid="{00000000-0005-0000-0000-000007000000}"/>
    <cellStyle name="Standard 3" xfId="3" xr:uid="{00000000-0005-0000-0000-000008000000}"/>
    <cellStyle name="Standard 3 2" xfId="13" xr:uid="{01C845EA-7A3A-4849-AE8E-DCD67BC47383}"/>
    <cellStyle name="Standard 3 3" xfId="17" xr:uid="{E4C9F634-7583-44E1-9511-831E6D7A001F}"/>
    <cellStyle name="Standard 3 4" xfId="24" xr:uid="{1D40AD70-E945-40CA-A444-ECDE74D14C64}"/>
    <cellStyle name="Standard 3 5" xfId="25" xr:uid="{6A0CA876-8E95-45C0-916D-9F0C1ABC4CB5}"/>
    <cellStyle name="Standard 3 6" xfId="11" xr:uid="{160AEC75-B2E8-4E6A-AF51-F8E51D779ED6}"/>
    <cellStyle name="Standard 4" xfId="4" xr:uid="{00000000-0005-0000-0000-000009000000}"/>
    <cellStyle name="Standard 4 2" xfId="22" xr:uid="{EF4FAA49-8773-4DB0-A548-5710B00F46BB}"/>
    <cellStyle name="Standard 4 3" xfId="12" xr:uid="{F5767BBE-3FCA-444F-9E48-DA0F7387617C}"/>
    <cellStyle name="Standard 5" xfId="6" xr:uid="{00000000-0005-0000-0000-00000A000000}"/>
    <cellStyle name="Standard 6" xfId="8" xr:uid="{00000000-0005-0000-0000-00000B000000}"/>
    <cellStyle name="Währung 2" xfId="23" xr:uid="{CF70A6B6-8905-4CB8-84D1-7987D88CC7B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P235"/>
  <sheetViews>
    <sheetView tabSelected="1" topLeftCell="U1" zoomScale="60" zoomScaleNormal="60" workbookViewId="0">
      <pane ySplit="1" topLeftCell="A189" activePane="bottomLeft" state="frozen"/>
      <selection pane="bottomLeft" activeCell="W3" sqref="W3:W191"/>
    </sheetView>
  </sheetViews>
  <sheetFormatPr defaultColWidth="101.6328125" defaultRowHeight="30" customHeight="1" x14ac:dyDescent="0.25"/>
  <cols>
    <col min="1" max="1" width="48.453125" style="5" bestFit="1" customWidth="1"/>
    <col min="2" max="2" width="24.90625" style="8" customWidth="1"/>
    <col min="3" max="3" width="28.90625" style="8" customWidth="1"/>
    <col min="4" max="4" width="21.54296875" style="8" hidden="1" customWidth="1"/>
    <col min="5" max="5" width="19.6328125" style="8" customWidth="1"/>
    <col min="6" max="6" width="29" style="5" customWidth="1"/>
    <col min="7" max="7" width="32.08984375" style="5" customWidth="1"/>
    <col min="8" max="8" width="16.90625" style="5" customWidth="1"/>
    <col min="9" max="9" width="42.08984375" style="10" bestFit="1" customWidth="1"/>
    <col min="10" max="10" width="44.08984375" style="9" bestFit="1" customWidth="1"/>
    <col min="11" max="11" width="44.08984375" style="9" customWidth="1"/>
    <col min="12" max="12" width="15.453125" style="7" customWidth="1"/>
    <col min="13" max="13" width="16" style="7" customWidth="1"/>
    <col min="14" max="14" width="16.36328125" style="5" customWidth="1"/>
    <col min="15" max="15" width="16.81640625" style="5" bestFit="1" customWidth="1"/>
    <col min="16" max="16" width="18.54296875" style="8" customWidth="1"/>
    <col min="17" max="17" width="13.90625" style="6" customWidth="1"/>
    <col min="18" max="18" width="15.54296875" style="11" customWidth="1"/>
    <col min="19" max="19" width="16.6328125" style="5" customWidth="1"/>
    <col min="20" max="20" width="28.08984375" style="5" customWidth="1"/>
    <col min="21" max="21" width="20.81640625" style="5" customWidth="1"/>
    <col min="22" max="22" width="57.26953125" style="5" customWidth="1"/>
    <col min="23" max="16384" width="101.6328125" style="5"/>
  </cols>
  <sheetData>
    <row r="1" spans="1:23" s="4" customFormat="1" ht="99.5" customHeight="1" x14ac:dyDescent="0.25">
      <c r="A1" s="1" t="s">
        <v>964</v>
      </c>
      <c r="B1" s="1" t="s">
        <v>965</v>
      </c>
      <c r="C1" s="1" t="s">
        <v>966</v>
      </c>
      <c r="D1" s="1" t="s">
        <v>967</v>
      </c>
      <c r="E1" s="3" t="s">
        <v>968</v>
      </c>
      <c r="F1" s="2" t="s">
        <v>969</v>
      </c>
      <c r="G1" s="1" t="s">
        <v>970</v>
      </c>
      <c r="H1" s="1" t="s">
        <v>971</v>
      </c>
      <c r="I1" s="2" t="s">
        <v>972</v>
      </c>
      <c r="J1" s="2" t="s">
        <v>973</v>
      </c>
      <c r="K1" s="130" t="s">
        <v>1066</v>
      </c>
      <c r="L1" s="2" t="s">
        <v>974</v>
      </c>
      <c r="M1" s="2" t="s">
        <v>975</v>
      </c>
      <c r="N1" s="2" t="s">
        <v>976</v>
      </c>
      <c r="O1" s="78" t="s">
        <v>977</v>
      </c>
      <c r="P1" s="2" t="s">
        <v>978</v>
      </c>
      <c r="Q1" s="2" t="s">
        <v>979</v>
      </c>
      <c r="R1" s="3" t="s">
        <v>980</v>
      </c>
      <c r="S1" s="3" t="s">
        <v>981</v>
      </c>
      <c r="T1" s="3" t="s">
        <v>982</v>
      </c>
      <c r="U1" s="3" t="s">
        <v>1037</v>
      </c>
      <c r="V1" s="132" t="s">
        <v>1068</v>
      </c>
      <c r="W1" s="132" t="s">
        <v>1069</v>
      </c>
    </row>
    <row r="2" spans="1:23" ht="30" customHeight="1" x14ac:dyDescent="0.3">
      <c r="A2" s="90" t="s">
        <v>9</v>
      </c>
      <c r="B2" s="91" t="s">
        <v>6</v>
      </c>
      <c r="C2" s="91"/>
      <c r="D2" s="91" t="s">
        <v>12</v>
      </c>
      <c r="E2" s="92" t="s">
        <v>13</v>
      </c>
      <c r="F2" s="92" t="s">
        <v>0</v>
      </c>
      <c r="G2" s="91" t="s">
        <v>5</v>
      </c>
      <c r="H2" s="91" t="s">
        <v>2</v>
      </c>
      <c r="I2" s="93" t="s">
        <v>10</v>
      </c>
      <c r="J2" s="93" t="s">
        <v>11</v>
      </c>
      <c r="K2" s="131" t="s">
        <v>1067</v>
      </c>
      <c r="L2" s="94">
        <v>43763</v>
      </c>
      <c r="M2" s="94">
        <v>43831</v>
      </c>
      <c r="N2" s="94">
        <v>43916</v>
      </c>
      <c r="O2" s="86">
        <v>9990</v>
      </c>
      <c r="P2" s="86">
        <v>7992</v>
      </c>
      <c r="Q2" s="87">
        <v>0.8</v>
      </c>
      <c r="R2" s="94">
        <v>44203</v>
      </c>
      <c r="S2" s="92">
        <v>4608009</v>
      </c>
      <c r="T2" s="92" t="s">
        <v>1</v>
      </c>
      <c r="U2" s="84"/>
      <c r="V2" s="129" t="s">
        <v>1042</v>
      </c>
      <c r="W2" s="133" t="s">
        <v>1070</v>
      </c>
    </row>
    <row r="3" spans="1:23" ht="30" customHeight="1" x14ac:dyDescent="0.3">
      <c r="A3" s="90" t="s">
        <v>14</v>
      </c>
      <c r="B3" s="95" t="s">
        <v>15</v>
      </c>
      <c r="C3" s="95" t="s">
        <v>16</v>
      </c>
      <c r="D3" s="91" t="s">
        <v>17</v>
      </c>
      <c r="E3" s="92" t="s">
        <v>18</v>
      </c>
      <c r="F3" s="92" t="s">
        <v>0</v>
      </c>
      <c r="G3" s="91" t="s">
        <v>5</v>
      </c>
      <c r="H3" s="91" t="s">
        <v>4</v>
      </c>
      <c r="I3" s="92" t="s">
        <v>7</v>
      </c>
      <c r="J3" s="92" t="s">
        <v>8</v>
      </c>
      <c r="K3" s="131" t="s">
        <v>1067</v>
      </c>
      <c r="L3" s="94" t="s">
        <v>19</v>
      </c>
      <c r="M3" s="94" t="s">
        <v>20</v>
      </c>
      <c r="N3" s="94" t="s">
        <v>21</v>
      </c>
      <c r="O3" s="86">
        <v>3600</v>
      </c>
      <c r="P3" s="86">
        <v>2880</v>
      </c>
      <c r="Q3" s="87">
        <v>0.8</v>
      </c>
      <c r="R3" s="94">
        <v>44214</v>
      </c>
      <c r="S3" s="92">
        <v>4670798</v>
      </c>
      <c r="T3" s="92" t="s">
        <v>3</v>
      </c>
      <c r="U3" s="84"/>
      <c r="V3" s="129" t="s">
        <v>1042</v>
      </c>
      <c r="W3" s="133" t="s">
        <v>1070</v>
      </c>
    </row>
    <row r="4" spans="1:23" ht="30" customHeight="1" x14ac:dyDescent="0.3">
      <c r="A4" s="96" t="s">
        <v>22</v>
      </c>
      <c r="B4" s="92">
        <v>2692180218</v>
      </c>
      <c r="C4" s="96"/>
      <c r="D4" s="91" t="s">
        <v>23</v>
      </c>
      <c r="E4" s="92" t="s">
        <v>24</v>
      </c>
      <c r="F4" s="92" t="s">
        <v>0</v>
      </c>
      <c r="G4" s="91" t="s">
        <v>5</v>
      </c>
      <c r="H4" s="92" t="s">
        <v>2</v>
      </c>
      <c r="I4" s="92" t="s">
        <v>7</v>
      </c>
      <c r="J4" s="92" t="s">
        <v>8</v>
      </c>
      <c r="K4" s="131" t="s">
        <v>1067</v>
      </c>
      <c r="L4" s="94">
        <v>43979</v>
      </c>
      <c r="M4" s="94">
        <v>43985</v>
      </c>
      <c r="N4" s="94">
        <v>44211</v>
      </c>
      <c r="O4" s="86">
        <v>20525</v>
      </c>
      <c r="P4" s="86">
        <v>16000</v>
      </c>
      <c r="Q4" s="97">
        <v>0.77949999999999997</v>
      </c>
      <c r="R4" s="94">
        <v>44243</v>
      </c>
      <c r="S4" s="92">
        <v>4822866</v>
      </c>
      <c r="T4" s="92" t="s">
        <v>25</v>
      </c>
      <c r="U4" s="84"/>
      <c r="V4" s="129" t="s">
        <v>1042</v>
      </c>
      <c r="W4" s="133" t="s">
        <v>1070</v>
      </c>
    </row>
    <row r="5" spans="1:23" ht="30" customHeight="1" x14ac:dyDescent="0.3">
      <c r="A5" s="98" t="s">
        <v>26</v>
      </c>
      <c r="B5" s="99" t="s">
        <v>27</v>
      </c>
      <c r="C5" s="99"/>
      <c r="D5" s="99" t="s">
        <v>28</v>
      </c>
      <c r="E5" s="100" t="s">
        <v>29</v>
      </c>
      <c r="F5" s="100" t="s">
        <v>0</v>
      </c>
      <c r="G5" s="91" t="s">
        <v>5</v>
      </c>
      <c r="H5" s="99" t="s">
        <v>2</v>
      </c>
      <c r="I5" s="100" t="s">
        <v>31</v>
      </c>
      <c r="J5" s="100" t="s">
        <v>32</v>
      </c>
      <c r="K5" s="131" t="s">
        <v>1067</v>
      </c>
      <c r="L5" s="101">
        <v>43990</v>
      </c>
      <c r="M5" s="94">
        <v>43976</v>
      </c>
      <c r="N5" s="94">
        <v>44214</v>
      </c>
      <c r="O5" s="86">
        <v>1000</v>
      </c>
      <c r="P5" s="86">
        <v>1000</v>
      </c>
      <c r="Q5" s="102">
        <v>1</v>
      </c>
      <c r="R5" s="94">
        <v>44243</v>
      </c>
      <c r="S5" s="100">
        <v>4822958</v>
      </c>
      <c r="T5" s="100" t="s">
        <v>33</v>
      </c>
      <c r="U5" s="84"/>
      <c r="V5" s="129" t="s">
        <v>1042</v>
      </c>
      <c r="W5" s="133" t="s">
        <v>1070</v>
      </c>
    </row>
    <row r="6" spans="1:23" s="12" customFormat="1" ht="30" customHeight="1" x14ac:dyDescent="0.3">
      <c r="A6" s="98" t="s">
        <v>34</v>
      </c>
      <c r="B6" s="99" t="s">
        <v>35</v>
      </c>
      <c r="C6" s="99"/>
      <c r="D6" s="99" t="s">
        <v>36</v>
      </c>
      <c r="E6" s="100" t="s">
        <v>37</v>
      </c>
      <c r="F6" s="100" t="s">
        <v>0</v>
      </c>
      <c r="G6" s="91" t="s">
        <v>5</v>
      </c>
      <c r="H6" s="99" t="s">
        <v>2</v>
      </c>
      <c r="I6" s="100" t="s">
        <v>38</v>
      </c>
      <c r="J6" s="100" t="s">
        <v>39</v>
      </c>
      <c r="K6" s="131" t="s">
        <v>1067</v>
      </c>
      <c r="L6" s="101">
        <v>44153</v>
      </c>
      <c r="M6" s="94">
        <v>44209</v>
      </c>
      <c r="N6" s="94">
        <v>44211</v>
      </c>
      <c r="O6" s="86">
        <v>10500</v>
      </c>
      <c r="P6" s="86">
        <v>8400</v>
      </c>
      <c r="Q6" s="102">
        <v>0.8</v>
      </c>
      <c r="R6" s="94">
        <v>44243</v>
      </c>
      <c r="S6" s="100">
        <v>4822995</v>
      </c>
      <c r="T6" s="100" t="s">
        <v>40</v>
      </c>
      <c r="U6" s="19"/>
      <c r="V6" s="129" t="s">
        <v>1042</v>
      </c>
      <c r="W6" s="133" t="s">
        <v>1070</v>
      </c>
    </row>
    <row r="7" spans="1:23" ht="30" customHeight="1" x14ac:dyDescent="0.3">
      <c r="A7" s="98" t="s">
        <v>41</v>
      </c>
      <c r="B7" s="99" t="s">
        <v>42</v>
      </c>
      <c r="C7" s="99"/>
      <c r="D7" s="99" t="s">
        <v>43</v>
      </c>
      <c r="E7" s="100" t="s">
        <v>44</v>
      </c>
      <c r="F7" s="100" t="s">
        <v>0</v>
      </c>
      <c r="G7" s="91" t="s">
        <v>5</v>
      </c>
      <c r="H7" s="99" t="s">
        <v>2</v>
      </c>
      <c r="I7" s="100" t="s">
        <v>38</v>
      </c>
      <c r="J7" s="100" t="s">
        <v>39</v>
      </c>
      <c r="K7" s="131" t="s">
        <v>1067</v>
      </c>
      <c r="L7" s="101">
        <v>44147</v>
      </c>
      <c r="M7" s="94">
        <v>44209</v>
      </c>
      <c r="N7" s="94">
        <v>44211</v>
      </c>
      <c r="O7" s="86">
        <v>4500</v>
      </c>
      <c r="P7" s="103">
        <v>3600</v>
      </c>
      <c r="Q7" s="102">
        <v>0.8</v>
      </c>
      <c r="R7" s="94">
        <v>44243</v>
      </c>
      <c r="S7" s="100">
        <v>4823005</v>
      </c>
      <c r="T7" s="100" t="s">
        <v>45</v>
      </c>
      <c r="U7" s="84"/>
      <c r="V7" s="129" t="s">
        <v>1042</v>
      </c>
      <c r="W7" s="133" t="s">
        <v>1070</v>
      </c>
    </row>
    <row r="8" spans="1:23" ht="30" customHeight="1" x14ac:dyDescent="0.3">
      <c r="A8" s="98" t="s">
        <v>46</v>
      </c>
      <c r="B8" s="99" t="s">
        <v>47</v>
      </c>
      <c r="C8" s="99"/>
      <c r="D8" s="99"/>
      <c r="E8" s="100" t="s">
        <v>48</v>
      </c>
      <c r="F8" s="100" t="s">
        <v>0</v>
      </c>
      <c r="G8" s="91" t="s">
        <v>5</v>
      </c>
      <c r="H8" s="99" t="s">
        <v>4</v>
      </c>
      <c r="I8" s="100" t="s">
        <v>49</v>
      </c>
      <c r="J8" s="100" t="s">
        <v>50</v>
      </c>
      <c r="K8" s="131" t="s">
        <v>1067</v>
      </c>
      <c r="L8" s="101">
        <v>43971</v>
      </c>
      <c r="M8" s="94">
        <v>44127</v>
      </c>
      <c r="N8" s="94">
        <v>44201</v>
      </c>
      <c r="O8" s="86">
        <v>15022.32</v>
      </c>
      <c r="P8" s="86">
        <v>12017.86</v>
      </c>
      <c r="Q8" s="102">
        <v>0.8</v>
      </c>
      <c r="R8" s="94">
        <v>44243</v>
      </c>
      <c r="S8" s="100">
        <v>4823030</v>
      </c>
      <c r="T8" s="100" t="s">
        <v>51</v>
      </c>
      <c r="U8" s="84"/>
      <c r="V8" s="129" t="s">
        <v>1042</v>
      </c>
      <c r="W8" s="133" t="s">
        <v>1070</v>
      </c>
    </row>
    <row r="9" spans="1:23" ht="30" customHeight="1" x14ac:dyDescent="0.3">
      <c r="A9" s="98" t="s">
        <v>52</v>
      </c>
      <c r="B9" s="99" t="s">
        <v>53</v>
      </c>
      <c r="C9" s="99"/>
      <c r="D9" s="99"/>
      <c r="E9" s="100" t="s">
        <v>54</v>
      </c>
      <c r="F9" s="100" t="s">
        <v>0</v>
      </c>
      <c r="G9" s="99" t="s">
        <v>5</v>
      </c>
      <c r="H9" s="99" t="s">
        <v>4</v>
      </c>
      <c r="I9" s="100" t="s">
        <v>55</v>
      </c>
      <c r="J9" s="100" t="s">
        <v>56</v>
      </c>
      <c r="K9" s="131" t="s">
        <v>1067</v>
      </c>
      <c r="L9" s="101">
        <v>43916</v>
      </c>
      <c r="M9" s="101">
        <v>43922</v>
      </c>
      <c r="N9" s="101">
        <v>44255</v>
      </c>
      <c r="O9" s="86">
        <v>20000</v>
      </c>
      <c r="P9" s="86">
        <v>16000</v>
      </c>
      <c r="Q9" s="102">
        <v>0.8</v>
      </c>
      <c r="R9" s="94">
        <v>44277</v>
      </c>
      <c r="S9" s="100">
        <v>5006628</v>
      </c>
      <c r="T9" s="100" t="s">
        <v>57</v>
      </c>
      <c r="U9" s="84"/>
      <c r="V9" s="129" t="s">
        <v>1042</v>
      </c>
      <c r="W9" s="133" t="s">
        <v>1070</v>
      </c>
    </row>
    <row r="10" spans="1:23" ht="30" customHeight="1" x14ac:dyDescent="0.3">
      <c r="A10" s="98" t="s">
        <v>58</v>
      </c>
      <c r="B10" s="99" t="s">
        <v>59</v>
      </c>
      <c r="C10" s="99"/>
      <c r="D10" s="99"/>
      <c r="E10" s="100" t="s">
        <v>60</v>
      </c>
      <c r="F10" s="100" t="s">
        <v>0</v>
      </c>
      <c r="G10" s="99" t="s">
        <v>5</v>
      </c>
      <c r="H10" s="99" t="s">
        <v>4</v>
      </c>
      <c r="I10" s="100" t="s">
        <v>61</v>
      </c>
      <c r="J10" s="100" t="s">
        <v>61</v>
      </c>
      <c r="K10" s="131" t="s">
        <v>1067</v>
      </c>
      <c r="L10" s="101">
        <v>43959</v>
      </c>
      <c r="M10" s="94">
        <v>43952</v>
      </c>
      <c r="N10" s="94">
        <v>44255</v>
      </c>
      <c r="O10" s="86">
        <v>20000</v>
      </c>
      <c r="P10" s="86">
        <v>16000</v>
      </c>
      <c r="Q10" s="102">
        <v>0.8</v>
      </c>
      <c r="R10" s="94">
        <v>44277</v>
      </c>
      <c r="S10" s="100">
        <v>5006676</v>
      </c>
      <c r="T10" s="100" t="s">
        <v>62</v>
      </c>
      <c r="U10" s="84"/>
      <c r="V10" s="129" t="s">
        <v>1042</v>
      </c>
      <c r="W10" s="133" t="s">
        <v>1070</v>
      </c>
    </row>
    <row r="11" spans="1:23" ht="30" customHeight="1" x14ac:dyDescent="0.3">
      <c r="A11" s="90" t="s">
        <v>63</v>
      </c>
      <c r="B11" s="92" t="s">
        <v>64</v>
      </c>
      <c r="C11" s="91"/>
      <c r="D11" s="91" t="s">
        <v>72</v>
      </c>
      <c r="E11" s="92" t="s">
        <v>65</v>
      </c>
      <c r="F11" s="92" t="s">
        <v>0</v>
      </c>
      <c r="G11" s="91" t="s">
        <v>5</v>
      </c>
      <c r="H11" s="91" t="s">
        <v>66</v>
      </c>
      <c r="I11" s="92" t="s">
        <v>67</v>
      </c>
      <c r="J11" s="92" t="s">
        <v>68</v>
      </c>
      <c r="K11" s="131" t="s">
        <v>1067</v>
      </c>
      <c r="L11" s="104" t="s">
        <v>69</v>
      </c>
      <c r="M11" s="104" t="s">
        <v>69</v>
      </c>
      <c r="N11" s="104" t="s">
        <v>70</v>
      </c>
      <c r="O11" s="86">
        <v>20000</v>
      </c>
      <c r="P11" s="86">
        <v>16000</v>
      </c>
      <c r="Q11" s="102">
        <v>0.8</v>
      </c>
      <c r="R11" s="94">
        <v>44277</v>
      </c>
      <c r="S11" s="92">
        <v>5020978</v>
      </c>
      <c r="T11" s="92" t="s">
        <v>71</v>
      </c>
      <c r="U11" s="84"/>
      <c r="V11" s="129" t="s">
        <v>1042</v>
      </c>
      <c r="W11" s="133" t="s">
        <v>1070</v>
      </c>
    </row>
    <row r="12" spans="1:23" ht="30" customHeight="1" x14ac:dyDescent="0.3">
      <c r="A12" s="90" t="s">
        <v>73</v>
      </c>
      <c r="B12" s="91" t="s">
        <v>74</v>
      </c>
      <c r="C12" s="91"/>
      <c r="D12" s="91" t="s">
        <v>75</v>
      </c>
      <c r="E12" s="92" t="s">
        <v>76</v>
      </c>
      <c r="F12" s="92" t="s">
        <v>0</v>
      </c>
      <c r="G12" s="91" t="s">
        <v>30</v>
      </c>
      <c r="H12" s="91" t="s">
        <v>2</v>
      </c>
      <c r="I12" s="92" t="s">
        <v>77</v>
      </c>
      <c r="J12" s="92" t="s">
        <v>78</v>
      </c>
      <c r="K12" s="131" t="s">
        <v>1067</v>
      </c>
      <c r="L12" s="94">
        <v>43971</v>
      </c>
      <c r="M12" s="94">
        <v>43987</v>
      </c>
      <c r="N12" s="94">
        <v>44267</v>
      </c>
      <c r="O12" s="86">
        <v>1250</v>
      </c>
      <c r="P12" s="86">
        <v>1250</v>
      </c>
      <c r="Q12" s="102">
        <v>1</v>
      </c>
      <c r="R12" s="94">
        <v>44277</v>
      </c>
      <c r="S12" s="100">
        <v>5021076</v>
      </c>
      <c r="T12" s="100" t="s">
        <v>79</v>
      </c>
      <c r="U12" s="84"/>
      <c r="V12" s="129" t="s">
        <v>1042</v>
      </c>
      <c r="W12" s="133" t="s">
        <v>1070</v>
      </c>
    </row>
    <row r="13" spans="1:23" ht="30" customHeight="1" x14ac:dyDescent="0.3">
      <c r="A13" s="98" t="s">
        <v>80</v>
      </c>
      <c r="B13" s="105" t="s">
        <v>81</v>
      </c>
      <c r="C13" s="105"/>
      <c r="D13" s="105" t="s">
        <v>82</v>
      </c>
      <c r="E13" s="100" t="s">
        <v>83</v>
      </c>
      <c r="F13" s="100" t="s">
        <v>0</v>
      </c>
      <c r="G13" s="99" t="s">
        <v>30</v>
      </c>
      <c r="H13" s="99" t="s">
        <v>4</v>
      </c>
      <c r="I13" s="106" t="s">
        <v>84</v>
      </c>
      <c r="J13" s="106" t="s">
        <v>85</v>
      </c>
      <c r="K13" s="131" t="s">
        <v>1067</v>
      </c>
      <c r="L13" s="101" t="s">
        <v>86</v>
      </c>
      <c r="M13" s="107" t="s">
        <v>87</v>
      </c>
      <c r="N13" s="107" t="s">
        <v>88</v>
      </c>
      <c r="O13" s="86" t="s">
        <v>89</v>
      </c>
      <c r="P13" s="86">
        <v>8784</v>
      </c>
      <c r="Q13" s="102">
        <v>0.8</v>
      </c>
      <c r="R13" s="101">
        <v>44299</v>
      </c>
      <c r="S13" s="100">
        <v>5151154</v>
      </c>
      <c r="T13" s="100" t="s">
        <v>90</v>
      </c>
      <c r="U13" s="84"/>
      <c r="V13" s="129" t="s">
        <v>1042</v>
      </c>
      <c r="W13" s="133" t="s">
        <v>1070</v>
      </c>
    </row>
    <row r="14" spans="1:23" ht="30" customHeight="1" x14ac:dyDescent="0.3">
      <c r="A14" s="98" t="s">
        <v>91</v>
      </c>
      <c r="B14" s="105" t="s">
        <v>92</v>
      </c>
      <c r="C14" s="105"/>
      <c r="D14" s="92" t="s">
        <v>93</v>
      </c>
      <c r="E14" s="92" t="s">
        <v>94</v>
      </c>
      <c r="F14" s="92" t="s">
        <v>0</v>
      </c>
      <c r="G14" s="92" t="s">
        <v>30</v>
      </c>
      <c r="H14" s="100" t="s">
        <v>2</v>
      </c>
      <c r="I14" s="93" t="s">
        <v>95</v>
      </c>
      <c r="J14" s="93" t="s">
        <v>96</v>
      </c>
      <c r="K14" s="131" t="s">
        <v>1067</v>
      </c>
      <c r="L14" s="92" t="s">
        <v>97</v>
      </c>
      <c r="M14" s="92" t="s">
        <v>98</v>
      </c>
      <c r="N14" s="92" t="s">
        <v>99</v>
      </c>
      <c r="O14" s="86">
        <v>11610</v>
      </c>
      <c r="P14" s="86">
        <f>Q14*O14</f>
        <v>6509.7269999999999</v>
      </c>
      <c r="Q14" s="97">
        <v>0.56069999999999998</v>
      </c>
      <c r="R14" s="94">
        <v>44299</v>
      </c>
      <c r="S14" s="100">
        <v>5152002</v>
      </c>
      <c r="T14" s="92" t="s">
        <v>100</v>
      </c>
      <c r="U14" s="84"/>
      <c r="V14" s="129" t="s">
        <v>1042</v>
      </c>
      <c r="W14" s="133" t="s">
        <v>1070</v>
      </c>
    </row>
    <row r="15" spans="1:23" ht="30" customHeight="1" x14ac:dyDescent="0.3">
      <c r="A15" s="98" t="s">
        <v>101</v>
      </c>
      <c r="B15" s="105"/>
      <c r="C15" s="105" t="s">
        <v>102</v>
      </c>
      <c r="D15" s="92" t="s">
        <v>103</v>
      </c>
      <c r="E15" s="92" t="s">
        <v>104</v>
      </c>
      <c r="F15" s="92" t="s">
        <v>0</v>
      </c>
      <c r="G15" s="92" t="s">
        <v>30</v>
      </c>
      <c r="H15" s="100" t="s">
        <v>4</v>
      </c>
      <c r="I15" s="93" t="s">
        <v>95</v>
      </c>
      <c r="J15" s="93" t="s">
        <v>96</v>
      </c>
      <c r="K15" s="131" t="s">
        <v>1067</v>
      </c>
      <c r="L15" s="101" t="s">
        <v>105</v>
      </c>
      <c r="M15" s="92" t="s">
        <v>98</v>
      </c>
      <c r="N15" s="92" t="s">
        <v>99</v>
      </c>
      <c r="O15" s="86">
        <v>2350</v>
      </c>
      <c r="P15" s="86">
        <f>Q15*O15</f>
        <v>1880</v>
      </c>
      <c r="Q15" s="87">
        <v>0.8</v>
      </c>
      <c r="R15" s="94">
        <v>44299</v>
      </c>
      <c r="S15" s="100">
        <v>5152055</v>
      </c>
      <c r="T15" s="92" t="s">
        <v>100</v>
      </c>
      <c r="U15" s="84"/>
      <c r="V15" s="129" t="s">
        <v>1042</v>
      </c>
      <c r="W15" s="133" t="s">
        <v>1070</v>
      </c>
    </row>
    <row r="16" spans="1:23" ht="30" customHeight="1" x14ac:dyDescent="0.3">
      <c r="A16" s="98" t="s">
        <v>106</v>
      </c>
      <c r="B16" s="105" t="s">
        <v>107</v>
      </c>
      <c r="C16" s="105"/>
      <c r="D16" s="92" t="s">
        <v>108</v>
      </c>
      <c r="E16" s="92" t="s">
        <v>109</v>
      </c>
      <c r="F16" s="92" t="s">
        <v>0</v>
      </c>
      <c r="G16" s="92" t="s">
        <v>30</v>
      </c>
      <c r="H16" s="100" t="s">
        <v>66</v>
      </c>
      <c r="I16" s="93" t="s">
        <v>95</v>
      </c>
      <c r="J16" s="93" t="s">
        <v>96</v>
      </c>
      <c r="K16" s="131" t="s">
        <v>1067</v>
      </c>
      <c r="L16" s="101" t="s">
        <v>110</v>
      </c>
      <c r="M16" s="92" t="s">
        <v>98</v>
      </c>
      <c r="N16" s="92" t="s">
        <v>99</v>
      </c>
      <c r="O16" s="86">
        <v>2350</v>
      </c>
      <c r="P16" s="86">
        <f>Q16*O16</f>
        <v>1880</v>
      </c>
      <c r="Q16" s="87">
        <v>0.8</v>
      </c>
      <c r="R16" s="94">
        <v>44299</v>
      </c>
      <c r="S16" s="100">
        <v>5152087</v>
      </c>
      <c r="T16" s="92" t="s">
        <v>100</v>
      </c>
      <c r="U16" s="84"/>
      <c r="V16" s="129" t="s">
        <v>1042</v>
      </c>
      <c r="W16" s="133" t="s">
        <v>1070</v>
      </c>
    </row>
    <row r="17" spans="1:23" ht="30" customHeight="1" x14ac:dyDescent="0.3">
      <c r="A17" s="98" t="s">
        <v>111</v>
      </c>
      <c r="B17" s="105" t="s">
        <v>112</v>
      </c>
      <c r="C17" s="105"/>
      <c r="D17" s="92" t="s">
        <v>113</v>
      </c>
      <c r="E17" s="92" t="s">
        <v>114</v>
      </c>
      <c r="F17" s="92" t="s">
        <v>0</v>
      </c>
      <c r="G17" s="92" t="s">
        <v>30</v>
      </c>
      <c r="H17" s="100" t="s">
        <v>115</v>
      </c>
      <c r="I17" s="93" t="s">
        <v>95</v>
      </c>
      <c r="J17" s="93" t="s">
        <v>96</v>
      </c>
      <c r="K17" s="131" t="s">
        <v>1067</v>
      </c>
      <c r="L17" s="101" t="s">
        <v>116</v>
      </c>
      <c r="M17" s="92" t="s">
        <v>98</v>
      </c>
      <c r="N17" s="92" t="s">
        <v>99</v>
      </c>
      <c r="O17" s="86">
        <v>6500</v>
      </c>
      <c r="P17" s="86">
        <f t="shared" ref="P17:P20" si="0">Q17*O17</f>
        <v>5200</v>
      </c>
      <c r="Q17" s="87">
        <v>0.8</v>
      </c>
      <c r="R17" s="94">
        <v>44299</v>
      </c>
      <c r="S17" s="100">
        <v>5152107</v>
      </c>
      <c r="T17" s="92" t="s">
        <v>100</v>
      </c>
      <c r="U17" s="84"/>
      <c r="V17" s="129" t="s">
        <v>1042</v>
      </c>
      <c r="W17" s="133" t="s">
        <v>1070</v>
      </c>
    </row>
    <row r="18" spans="1:23" ht="30" customHeight="1" x14ac:dyDescent="0.3">
      <c r="A18" s="98" t="s">
        <v>117</v>
      </c>
      <c r="B18" s="105" t="s">
        <v>118</v>
      </c>
      <c r="C18" s="105"/>
      <c r="D18" s="92" t="s">
        <v>119</v>
      </c>
      <c r="E18" s="92" t="s">
        <v>120</v>
      </c>
      <c r="F18" s="92" t="s">
        <v>0</v>
      </c>
      <c r="G18" s="92" t="s">
        <v>30</v>
      </c>
      <c r="H18" s="100" t="s">
        <v>4</v>
      </c>
      <c r="I18" s="93" t="s">
        <v>95</v>
      </c>
      <c r="J18" s="93" t="s">
        <v>96</v>
      </c>
      <c r="K18" s="131" t="s">
        <v>1067</v>
      </c>
      <c r="L18" s="101" t="s">
        <v>121</v>
      </c>
      <c r="M18" s="92" t="s">
        <v>98</v>
      </c>
      <c r="N18" s="92" t="s">
        <v>99</v>
      </c>
      <c r="O18" s="86">
        <v>950</v>
      </c>
      <c r="P18" s="86">
        <f t="shared" si="0"/>
        <v>760</v>
      </c>
      <c r="Q18" s="87">
        <v>0.8</v>
      </c>
      <c r="R18" s="94">
        <v>44299</v>
      </c>
      <c r="S18" s="100">
        <v>5152124</v>
      </c>
      <c r="T18" s="92" t="s">
        <v>100</v>
      </c>
      <c r="U18" s="84"/>
      <c r="V18" s="129" t="s">
        <v>1042</v>
      </c>
      <c r="W18" s="133" t="s">
        <v>1070</v>
      </c>
    </row>
    <row r="19" spans="1:23" ht="30" customHeight="1" x14ac:dyDescent="0.3">
      <c r="A19" s="98" t="s">
        <v>122</v>
      </c>
      <c r="B19" s="105" t="s">
        <v>6</v>
      </c>
      <c r="C19" s="105"/>
      <c r="D19" s="92" t="s">
        <v>123</v>
      </c>
      <c r="E19" s="92" t="s">
        <v>124</v>
      </c>
      <c r="F19" s="92" t="s">
        <v>0</v>
      </c>
      <c r="G19" s="92" t="s">
        <v>30</v>
      </c>
      <c r="H19" s="100" t="s">
        <v>2</v>
      </c>
      <c r="I19" s="93" t="s">
        <v>95</v>
      </c>
      <c r="J19" s="93" t="s">
        <v>96</v>
      </c>
      <c r="K19" s="131" t="s">
        <v>1067</v>
      </c>
      <c r="L19" s="101" t="s">
        <v>97</v>
      </c>
      <c r="M19" s="92" t="s">
        <v>98</v>
      </c>
      <c r="N19" s="92" t="s">
        <v>99</v>
      </c>
      <c r="O19" s="86">
        <v>950</v>
      </c>
      <c r="P19" s="86">
        <f t="shared" si="0"/>
        <v>760</v>
      </c>
      <c r="Q19" s="87">
        <v>0.8</v>
      </c>
      <c r="R19" s="94">
        <v>44299</v>
      </c>
      <c r="S19" s="100">
        <v>5152466</v>
      </c>
      <c r="T19" s="92" t="s">
        <v>100</v>
      </c>
      <c r="U19" s="84"/>
      <c r="V19" s="129" t="s">
        <v>1042</v>
      </c>
      <c r="W19" s="133" t="s">
        <v>1070</v>
      </c>
    </row>
    <row r="20" spans="1:23" ht="30" customHeight="1" x14ac:dyDescent="0.3">
      <c r="A20" s="98" t="s">
        <v>125</v>
      </c>
      <c r="B20" s="105" t="s">
        <v>126</v>
      </c>
      <c r="C20" s="105"/>
      <c r="D20" s="92" t="s">
        <v>127</v>
      </c>
      <c r="E20" s="92" t="s">
        <v>128</v>
      </c>
      <c r="F20" s="92" t="s">
        <v>0</v>
      </c>
      <c r="G20" s="92">
        <v>31.07</v>
      </c>
      <c r="H20" s="100" t="s">
        <v>115</v>
      </c>
      <c r="I20" s="93" t="s">
        <v>95</v>
      </c>
      <c r="J20" s="93" t="s">
        <v>96</v>
      </c>
      <c r="K20" s="131" t="s">
        <v>1067</v>
      </c>
      <c r="L20" s="101" t="s">
        <v>129</v>
      </c>
      <c r="M20" s="92" t="s">
        <v>98</v>
      </c>
      <c r="N20" s="92" t="s">
        <v>99</v>
      </c>
      <c r="O20" s="86">
        <v>6500</v>
      </c>
      <c r="P20" s="86">
        <f t="shared" si="0"/>
        <v>5200</v>
      </c>
      <c r="Q20" s="87">
        <v>0.8</v>
      </c>
      <c r="R20" s="94">
        <v>44299</v>
      </c>
      <c r="S20" s="100">
        <v>5152625</v>
      </c>
      <c r="T20" s="92" t="s">
        <v>100</v>
      </c>
      <c r="U20" s="84"/>
      <c r="V20" s="129" t="s">
        <v>1042</v>
      </c>
      <c r="W20" s="133" t="s">
        <v>1070</v>
      </c>
    </row>
    <row r="21" spans="1:23" ht="30" customHeight="1" x14ac:dyDescent="0.3">
      <c r="A21" s="108" t="s">
        <v>130</v>
      </c>
      <c r="B21" s="109" t="s">
        <v>131</v>
      </c>
      <c r="C21" s="109"/>
      <c r="D21" s="109"/>
      <c r="E21" s="110" t="s">
        <v>132</v>
      </c>
      <c r="F21" s="110" t="s">
        <v>0</v>
      </c>
      <c r="G21" s="109" t="s">
        <v>5</v>
      </c>
      <c r="H21" s="109" t="s">
        <v>2</v>
      </c>
      <c r="I21" s="110" t="s">
        <v>133</v>
      </c>
      <c r="J21" s="110" t="s">
        <v>134</v>
      </c>
      <c r="K21" s="131" t="s">
        <v>1067</v>
      </c>
      <c r="L21" s="111" t="s">
        <v>135</v>
      </c>
      <c r="M21" s="112">
        <v>44197</v>
      </c>
      <c r="N21" s="112">
        <v>44316</v>
      </c>
      <c r="O21" s="86">
        <v>9680</v>
      </c>
      <c r="P21" s="86">
        <v>7744</v>
      </c>
      <c r="Q21" s="20">
        <v>0.8</v>
      </c>
      <c r="R21" s="111">
        <v>44357</v>
      </c>
      <c r="S21" s="110">
        <v>5619488</v>
      </c>
      <c r="T21" s="110" t="s">
        <v>136</v>
      </c>
      <c r="U21" s="84"/>
      <c r="V21" s="129" t="s">
        <v>1042</v>
      </c>
      <c r="W21" s="133" t="s">
        <v>1070</v>
      </c>
    </row>
    <row r="22" spans="1:23" ht="30" customHeight="1" x14ac:dyDescent="0.3">
      <c r="A22" s="108" t="s">
        <v>137</v>
      </c>
      <c r="B22" s="109" t="s">
        <v>138</v>
      </c>
      <c r="C22" s="109"/>
      <c r="D22" s="109"/>
      <c r="E22" s="110" t="s">
        <v>139</v>
      </c>
      <c r="F22" s="110" t="s">
        <v>0</v>
      </c>
      <c r="G22" s="109" t="s">
        <v>5</v>
      </c>
      <c r="H22" s="109" t="s">
        <v>2</v>
      </c>
      <c r="I22" s="110" t="s">
        <v>140</v>
      </c>
      <c r="J22" s="110" t="s">
        <v>134</v>
      </c>
      <c r="K22" s="131" t="s">
        <v>1067</v>
      </c>
      <c r="L22" s="111" t="s">
        <v>141</v>
      </c>
      <c r="M22" s="112">
        <v>44105</v>
      </c>
      <c r="N22" s="112">
        <v>44316</v>
      </c>
      <c r="O22" s="86">
        <v>10000</v>
      </c>
      <c r="P22" s="86">
        <v>8000</v>
      </c>
      <c r="Q22" s="113">
        <v>0.8</v>
      </c>
      <c r="R22" s="111">
        <v>44357</v>
      </c>
      <c r="S22" s="110">
        <v>5619494</v>
      </c>
      <c r="T22" s="110" t="s">
        <v>142</v>
      </c>
      <c r="U22" s="84"/>
      <c r="V22" s="129" t="s">
        <v>1042</v>
      </c>
      <c r="W22" s="133" t="s">
        <v>1070</v>
      </c>
    </row>
    <row r="23" spans="1:23" ht="30" customHeight="1" x14ac:dyDescent="0.3">
      <c r="A23" s="108" t="s">
        <v>143</v>
      </c>
      <c r="B23" s="109" t="s">
        <v>144</v>
      </c>
      <c r="C23" s="109"/>
      <c r="D23" s="109"/>
      <c r="E23" s="110" t="s">
        <v>145</v>
      </c>
      <c r="F23" s="110" t="s">
        <v>0</v>
      </c>
      <c r="G23" s="109" t="s">
        <v>5</v>
      </c>
      <c r="H23" s="109" t="s">
        <v>4</v>
      </c>
      <c r="I23" s="110" t="s">
        <v>146</v>
      </c>
      <c r="J23" s="110" t="s">
        <v>147</v>
      </c>
      <c r="K23" s="131" t="s">
        <v>1067</v>
      </c>
      <c r="L23" s="111" t="s">
        <v>148</v>
      </c>
      <c r="M23" s="112">
        <v>44075</v>
      </c>
      <c r="N23" s="112">
        <v>44285</v>
      </c>
      <c r="O23" s="86">
        <v>2500</v>
      </c>
      <c r="P23" s="86">
        <v>2000</v>
      </c>
      <c r="Q23" s="113">
        <v>0.8</v>
      </c>
      <c r="R23" s="111">
        <v>44357</v>
      </c>
      <c r="S23" s="110">
        <v>5619528</v>
      </c>
      <c r="T23" s="110" t="s">
        <v>149</v>
      </c>
      <c r="U23" s="84"/>
      <c r="V23" s="129" t="s">
        <v>1042</v>
      </c>
      <c r="W23" s="133" t="s">
        <v>1070</v>
      </c>
    </row>
    <row r="24" spans="1:23" ht="30" customHeight="1" x14ac:dyDescent="0.3">
      <c r="A24" s="108" t="s">
        <v>150</v>
      </c>
      <c r="B24" s="109" t="s">
        <v>151</v>
      </c>
      <c r="C24" s="109"/>
      <c r="D24" s="109"/>
      <c r="E24" s="110" t="s">
        <v>152</v>
      </c>
      <c r="F24" s="110" t="s">
        <v>0</v>
      </c>
      <c r="G24" s="109" t="s">
        <v>5</v>
      </c>
      <c r="H24" s="109" t="s">
        <v>66</v>
      </c>
      <c r="I24" s="110" t="s">
        <v>153</v>
      </c>
      <c r="J24" s="110" t="s">
        <v>147</v>
      </c>
      <c r="K24" s="131" t="s">
        <v>1067</v>
      </c>
      <c r="L24" s="111" t="s">
        <v>154</v>
      </c>
      <c r="M24" s="112">
        <v>44075</v>
      </c>
      <c r="N24" s="112">
        <v>44285</v>
      </c>
      <c r="O24" s="86">
        <v>2500</v>
      </c>
      <c r="P24" s="86">
        <v>2000</v>
      </c>
      <c r="Q24" s="113">
        <v>0.8</v>
      </c>
      <c r="R24" s="111">
        <v>44357</v>
      </c>
      <c r="S24" s="110">
        <v>5619580</v>
      </c>
      <c r="T24" s="110" t="s">
        <v>155</v>
      </c>
      <c r="U24" s="84"/>
      <c r="V24" s="129" t="s">
        <v>1042</v>
      </c>
      <c r="W24" s="133" t="s">
        <v>1070</v>
      </c>
    </row>
    <row r="25" spans="1:23" ht="30" customHeight="1" x14ac:dyDescent="0.3">
      <c r="A25" s="108" t="s">
        <v>156</v>
      </c>
      <c r="B25" s="109" t="s">
        <v>157</v>
      </c>
      <c r="C25" s="109"/>
      <c r="D25" s="109"/>
      <c r="E25" s="110" t="s">
        <v>158</v>
      </c>
      <c r="F25" s="110" t="s">
        <v>0</v>
      </c>
      <c r="G25" s="109" t="s">
        <v>5</v>
      </c>
      <c r="H25" s="109" t="s">
        <v>2</v>
      </c>
      <c r="I25" s="110" t="s">
        <v>153</v>
      </c>
      <c r="J25" s="110" t="s">
        <v>147</v>
      </c>
      <c r="K25" s="131" t="s">
        <v>1067</v>
      </c>
      <c r="L25" s="111" t="s">
        <v>154</v>
      </c>
      <c r="M25" s="112">
        <v>44075</v>
      </c>
      <c r="N25" s="112">
        <v>44285</v>
      </c>
      <c r="O25" s="86">
        <v>2500</v>
      </c>
      <c r="P25" s="86">
        <v>2000</v>
      </c>
      <c r="Q25" s="113">
        <v>0.8</v>
      </c>
      <c r="R25" s="111">
        <v>44357</v>
      </c>
      <c r="S25" s="110">
        <v>5619667</v>
      </c>
      <c r="T25" s="110" t="s">
        <v>159</v>
      </c>
      <c r="U25" s="84"/>
      <c r="V25" s="129" t="s">
        <v>1042</v>
      </c>
      <c r="W25" s="133" t="s">
        <v>1070</v>
      </c>
    </row>
    <row r="26" spans="1:23" ht="30" customHeight="1" x14ac:dyDescent="0.3">
      <c r="A26" s="108" t="s">
        <v>160</v>
      </c>
      <c r="B26" s="109" t="s">
        <v>161</v>
      </c>
      <c r="C26" s="109" t="s">
        <v>162</v>
      </c>
      <c r="D26" s="109"/>
      <c r="E26" s="110" t="s">
        <v>163</v>
      </c>
      <c r="F26" s="110" t="s">
        <v>0</v>
      </c>
      <c r="G26" s="109" t="s">
        <v>5</v>
      </c>
      <c r="H26" s="109" t="s">
        <v>4</v>
      </c>
      <c r="I26" s="110" t="s">
        <v>153</v>
      </c>
      <c r="J26" s="110" t="s">
        <v>147</v>
      </c>
      <c r="K26" s="131" t="s">
        <v>1067</v>
      </c>
      <c r="L26" s="111" t="s">
        <v>148</v>
      </c>
      <c r="M26" s="112">
        <v>44075</v>
      </c>
      <c r="N26" s="112">
        <v>44285</v>
      </c>
      <c r="O26" s="86">
        <v>3500</v>
      </c>
      <c r="P26" s="86">
        <v>2800</v>
      </c>
      <c r="Q26" s="113">
        <v>0.8</v>
      </c>
      <c r="R26" s="111">
        <v>44357</v>
      </c>
      <c r="S26" s="110">
        <v>5619691</v>
      </c>
      <c r="T26" s="110" t="s">
        <v>164</v>
      </c>
      <c r="U26" s="84"/>
      <c r="V26" s="129" t="s">
        <v>1042</v>
      </c>
      <c r="W26" s="133" t="s">
        <v>1070</v>
      </c>
    </row>
    <row r="27" spans="1:23" ht="30" customHeight="1" x14ac:dyDescent="0.3">
      <c r="A27" s="108" t="s">
        <v>165</v>
      </c>
      <c r="B27" s="109" t="s">
        <v>166</v>
      </c>
      <c r="C27" s="109"/>
      <c r="D27" s="109"/>
      <c r="E27" s="110" t="s">
        <v>167</v>
      </c>
      <c r="F27" s="110" t="s">
        <v>0</v>
      </c>
      <c r="G27" s="109" t="s">
        <v>5</v>
      </c>
      <c r="H27" s="109" t="s">
        <v>2</v>
      </c>
      <c r="I27" s="110" t="s">
        <v>153</v>
      </c>
      <c r="J27" s="110" t="s">
        <v>147</v>
      </c>
      <c r="K27" s="131" t="s">
        <v>1067</v>
      </c>
      <c r="L27" s="111" t="s">
        <v>154</v>
      </c>
      <c r="M27" s="112">
        <v>44075</v>
      </c>
      <c r="N27" s="112">
        <v>44285</v>
      </c>
      <c r="O27" s="86">
        <v>3500</v>
      </c>
      <c r="P27" s="86">
        <v>2800</v>
      </c>
      <c r="Q27" s="113">
        <v>0.8</v>
      </c>
      <c r="R27" s="111">
        <v>44357</v>
      </c>
      <c r="S27" s="110">
        <v>5619707</v>
      </c>
      <c r="T27" s="110" t="s">
        <v>168</v>
      </c>
      <c r="U27" s="84"/>
      <c r="V27" s="129" t="s">
        <v>1042</v>
      </c>
      <c r="W27" s="133" t="s">
        <v>1070</v>
      </c>
    </row>
    <row r="28" spans="1:23" ht="30" customHeight="1" x14ac:dyDescent="0.3">
      <c r="A28" s="108" t="s">
        <v>169</v>
      </c>
      <c r="B28" s="109" t="s">
        <v>170</v>
      </c>
      <c r="C28" s="109"/>
      <c r="D28" s="109"/>
      <c r="E28" s="110" t="s">
        <v>171</v>
      </c>
      <c r="F28" s="110" t="s">
        <v>0</v>
      </c>
      <c r="G28" s="109" t="s">
        <v>5</v>
      </c>
      <c r="H28" s="109" t="s">
        <v>4</v>
      </c>
      <c r="I28" s="110" t="s">
        <v>153</v>
      </c>
      <c r="J28" s="110" t="s">
        <v>147</v>
      </c>
      <c r="K28" s="131" t="s">
        <v>1067</v>
      </c>
      <c r="L28" s="111" t="s">
        <v>172</v>
      </c>
      <c r="M28" s="112">
        <v>43922</v>
      </c>
      <c r="N28" s="112">
        <v>44285</v>
      </c>
      <c r="O28" s="86">
        <v>20000</v>
      </c>
      <c r="P28" s="86">
        <v>16000</v>
      </c>
      <c r="Q28" s="113">
        <v>0.8</v>
      </c>
      <c r="R28" s="111">
        <v>44357</v>
      </c>
      <c r="S28" s="110">
        <v>5619735</v>
      </c>
      <c r="T28" s="110" t="s">
        <v>173</v>
      </c>
      <c r="U28" s="84"/>
      <c r="V28" s="129" t="s">
        <v>1042</v>
      </c>
      <c r="W28" s="133" t="s">
        <v>1070</v>
      </c>
    </row>
    <row r="29" spans="1:23" ht="30" customHeight="1" x14ac:dyDescent="0.3">
      <c r="A29" s="98" t="s">
        <v>174</v>
      </c>
      <c r="B29" s="105" t="s">
        <v>175</v>
      </c>
      <c r="C29" s="105"/>
      <c r="D29" s="105" t="s">
        <v>176</v>
      </c>
      <c r="E29" s="100" t="s">
        <v>177</v>
      </c>
      <c r="F29" s="100" t="s">
        <v>0</v>
      </c>
      <c r="G29" s="99" t="s">
        <v>30</v>
      </c>
      <c r="H29" s="99" t="s">
        <v>66</v>
      </c>
      <c r="I29" s="106" t="s">
        <v>178</v>
      </c>
      <c r="J29" s="106" t="s">
        <v>179</v>
      </c>
      <c r="K29" s="131" t="s">
        <v>1067</v>
      </c>
      <c r="L29" s="101" t="s">
        <v>180</v>
      </c>
      <c r="M29" s="107" t="s">
        <v>181</v>
      </c>
      <c r="N29" s="107" t="s">
        <v>182</v>
      </c>
      <c r="O29" s="86">
        <v>15693.51</v>
      </c>
      <c r="P29" s="86">
        <f>O29*0.8</f>
        <v>12554.808000000001</v>
      </c>
      <c r="Q29" s="113">
        <v>0.8</v>
      </c>
      <c r="R29" s="101">
        <v>44379</v>
      </c>
      <c r="S29" s="100">
        <v>5746053</v>
      </c>
      <c r="T29" s="100" t="s">
        <v>183</v>
      </c>
      <c r="U29" s="84"/>
      <c r="V29" s="129" t="s">
        <v>1042</v>
      </c>
      <c r="W29" s="133" t="s">
        <v>1070</v>
      </c>
    </row>
    <row r="30" spans="1:23" ht="30" customHeight="1" x14ac:dyDescent="0.3">
      <c r="A30" s="114" t="s">
        <v>184</v>
      </c>
      <c r="B30" s="115" t="s">
        <v>185</v>
      </c>
      <c r="C30" s="100"/>
      <c r="D30" s="100" t="s">
        <v>186</v>
      </c>
      <c r="E30" s="100" t="s">
        <v>187</v>
      </c>
      <c r="F30" s="100" t="s">
        <v>0</v>
      </c>
      <c r="G30" s="100" t="s">
        <v>30</v>
      </c>
      <c r="H30" s="100" t="s">
        <v>66</v>
      </c>
      <c r="I30" s="106" t="s">
        <v>188</v>
      </c>
      <c r="J30" s="106" t="s">
        <v>189</v>
      </c>
      <c r="K30" s="131" t="s">
        <v>1067</v>
      </c>
      <c r="L30" s="100" t="s">
        <v>97</v>
      </c>
      <c r="M30" s="100" t="s">
        <v>190</v>
      </c>
      <c r="N30" s="100" t="s">
        <v>191</v>
      </c>
      <c r="O30" s="86">
        <v>1966.67</v>
      </c>
      <c r="P30" s="86">
        <f>Q30*O30</f>
        <v>1573.3360000000002</v>
      </c>
      <c r="Q30" s="116">
        <v>0.8</v>
      </c>
      <c r="R30" s="101">
        <v>44379</v>
      </c>
      <c r="S30" s="100">
        <v>5746100</v>
      </c>
      <c r="T30" s="100" t="s">
        <v>192</v>
      </c>
      <c r="U30" s="84"/>
      <c r="V30" s="129" t="s">
        <v>1042</v>
      </c>
      <c r="W30" s="133" t="s">
        <v>1070</v>
      </c>
    </row>
    <row r="31" spans="1:23" ht="30" customHeight="1" x14ac:dyDescent="0.3">
      <c r="A31" s="114" t="s">
        <v>193</v>
      </c>
      <c r="B31" s="115" t="s">
        <v>194</v>
      </c>
      <c r="C31" s="99"/>
      <c r="D31" s="100" t="s">
        <v>195</v>
      </c>
      <c r="E31" s="100" t="s">
        <v>196</v>
      </c>
      <c r="F31" s="100" t="s">
        <v>0</v>
      </c>
      <c r="G31" s="100" t="s">
        <v>30</v>
      </c>
      <c r="H31" s="100" t="s">
        <v>2</v>
      </c>
      <c r="I31" s="106" t="s">
        <v>188</v>
      </c>
      <c r="J31" s="106" t="s">
        <v>189</v>
      </c>
      <c r="K31" s="131" t="s">
        <v>1067</v>
      </c>
      <c r="L31" s="100" t="s">
        <v>197</v>
      </c>
      <c r="M31" s="100" t="s">
        <v>190</v>
      </c>
      <c r="N31" s="100" t="s">
        <v>191</v>
      </c>
      <c r="O31" s="86">
        <v>7766.67</v>
      </c>
      <c r="P31" s="86">
        <f>Q31*O31</f>
        <v>4473.3689199</v>
      </c>
      <c r="Q31" s="117">
        <v>0.57596999999999998</v>
      </c>
      <c r="R31" s="101">
        <v>44379</v>
      </c>
      <c r="S31" s="100">
        <v>5746135</v>
      </c>
      <c r="T31" s="100" t="s">
        <v>192</v>
      </c>
      <c r="U31" s="84"/>
      <c r="V31" s="129" t="s">
        <v>1042</v>
      </c>
      <c r="W31" s="133" t="s">
        <v>1070</v>
      </c>
    </row>
    <row r="32" spans="1:23" ht="30" customHeight="1" x14ac:dyDescent="0.3">
      <c r="A32" s="114" t="s">
        <v>198</v>
      </c>
      <c r="B32" s="115" t="s">
        <v>199</v>
      </c>
      <c r="C32" s="115"/>
      <c r="D32" s="100" t="s">
        <v>200</v>
      </c>
      <c r="E32" s="100" t="s">
        <v>201</v>
      </c>
      <c r="F32" s="100" t="s">
        <v>0</v>
      </c>
      <c r="G32" s="100" t="s">
        <v>30</v>
      </c>
      <c r="H32" s="100" t="s">
        <v>2</v>
      </c>
      <c r="I32" s="106" t="s">
        <v>188</v>
      </c>
      <c r="J32" s="106" t="s">
        <v>189</v>
      </c>
      <c r="K32" s="131" t="s">
        <v>1067</v>
      </c>
      <c r="L32" s="101" t="s">
        <v>202</v>
      </c>
      <c r="M32" s="100" t="s">
        <v>190</v>
      </c>
      <c r="N32" s="100" t="s">
        <v>191</v>
      </c>
      <c r="O32" s="86">
        <v>6736.67</v>
      </c>
      <c r="P32" s="86">
        <f>Q32*O32</f>
        <v>3958.4672920000003</v>
      </c>
      <c r="Q32" s="116">
        <v>0.58760000000000001</v>
      </c>
      <c r="R32" s="101">
        <v>44379</v>
      </c>
      <c r="S32" s="100">
        <v>5746142</v>
      </c>
      <c r="T32" s="100" t="s">
        <v>192</v>
      </c>
      <c r="U32" s="84"/>
      <c r="V32" s="129" t="s">
        <v>1042</v>
      </c>
      <c r="W32" s="133" t="s">
        <v>1070</v>
      </c>
    </row>
    <row r="33" spans="1:23" ht="30" customHeight="1" x14ac:dyDescent="0.3">
      <c r="A33" s="33" t="s">
        <v>203</v>
      </c>
      <c r="B33" s="21" t="s">
        <v>204</v>
      </c>
      <c r="C33" s="37"/>
      <c r="D33" s="37"/>
      <c r="E33" s="22" t="s">
        <v>205</v>
      </c>
      <c r="F33" s="38" t="s">
        <v>0</v>
      </c>
      <c r="G33" s="37" t="s">
        <v>5</v>
      </c>
      <c r="H33" s="37" t="s">
        <v>4</v>
      </c>
      <c r="I33" s="38" t="s">
        <v>206</v>
      </c>
      <c r="J33" s="38" t="s">
        <v>207</v>
      </c>
      <c r="K33" s="131" t="s">
        <v>1067</v>
      </c>
      <c r="L33" s="39">
        <v>44309</v>
      </c>
      <c r="M33" s="40">
        <v>44197</v>
      </c>
      <c r="N33" s="41">
        <v>44316</v>
      </c>
      <c r="O33" s="86">
        <v>843.75</v>
      </c>
      <c r="P33" s="86">
        <v>675</v>
      </c>
      <c r="Q33" s="97">
        <v>0.8</v>
      </c>
      <c r="R33" s="39">
        <v>44393</v>
      </c>
      <c r="S33" s="38">
        <v>5802747</v>
      </c>
      <c r="T33" s="42" t="s">
        <v>208</v>
      </c>
      <c r="U33" s="84"/>
      <c r="V33" s="129" t="s">
        <v>1042</v>
      </c>
      <c r="W33" s="133" t="s">
        <v>1070</v>
      </c>
    </row>
    <row r="34" spans="1:23" ht="30" customHeight="1" x14ac:dyDescent="0.3">
      <c r="A34" s="33" t="s">
        <v>209</v>
      </c>
      <c r="B34" s="21" t="s">
        <v>210</v>
      </c>
      <c r="C34" s="37"/>
      <c r="D34" s="37"/>
      <c r="E34" s="22" t="s">
        <v>211</v>
      </c>
      <c r="F34" s="38" t="s">
        <v>0</v>
      </c>
      <c r="G34" s="37" t="s">
        <v>5</v>
      </c>
      <c r="H34" s="37" t="s">
        <v>4</v>
      </c>
      <c r="I34" s="38" t="s">
        <v>212</v>
      </c>
      <c r="J34" s="38" t="s">
        <v>213</v>
      </c>
      <c r="K34" s="131" t="s">
        <v>1067</v>
      </c>
      <c r="L34" s="39">
        <v>44151</v>
      </c>
      <c r="M34" s="41">
        <v>44197</v>
      </c>
      <c r="N34" s="41">
        <v>44377</v>
      </c>
      <c r="O34" s="86">
        <v>10000</v>
      </c>
      <c r="P34" s="86">
        <v>7059</v>
      </c>
      <c r="Q34" s="97">
        <v>0.70589999999999997</v>
      </c>
      <c r="R34" s="39">
        <v>44393</v>
      </c>
      <c r="S34" s="38">
        <v>5803651</v>
      </c>
      <c r="T34" s="22" t="s">
        <v>214</v>
      </c>
      <c r="U34" s="84"/>
      <c r="V34" s="129" t="s">
        <v>1042</v>
      </c>
      <c r="W34" s="133" t="s">
        <v>1070</v>
      </c>
    </row>
    <row r="35" spans="1:23" ht="30" customHeight="1" x14ac:dyDescent="0.3">
      <c r="A35" s="33" t="s">
        <v>215</v>
      </c>
      <c r="B35" s="21" t="s">
        <v>216</v>
      </c>
      <c r="C35" s="37"/>
      <c r="D35" s="37"/>
      <c r="E35" s="22" t="s">
        <v>217</v>
      </c>
      <c r="F35" s="38" t="s">
        <v>0</v>
      </c>
      <c r="G35" s="37" t="s">
        <v>5</v>
      </c>
      <c r="H35" s="37" t="s">
        <v>66</v>
      </c>
      <c r="I35" s="38" t="s">
        <v>206</v>
      </c>
      <c r="J35" s="38" t="s">
        <v>207</v>
      </c>
      <c r="K35" s="131" t="s">
        <v>1067</v>
      </c>
      <c r="L35" s="39">
        <v>44253</v>
      </c>
      <c r="M35" s="41">
        <v>44197</v>
      </c>
      <c r="N35" s="41">
        <v>44377</v>
      </c>
      <c r="O35" s="86">
        <v>2700</v>
      </c>
      <c r="P35" s="86">
        <v>540</v>
      </c>
      <c r="Q35" s="87">
        <v>0.8</v>
      </c>
      <c r="R35" s="39">
        <v>44393</v>
      </c>
      <c r="S35" s="38">
        <v>5803307</v>
      </c>
      <c r="T35" s="22" t="s">
        <v>218</v>
      </c>
      <c r="U35" s="84"/>
      <c r="V35" s="129" t="s">
        <v>1042</v>
      </c>
      <c r="W35" s="133" t="s">
        <v>1070</v>
      </c>
    </row>
    <row r="36" spans="1:23" ht="30" customHeight="1" x14ac:dyDescent="0.3">
      <c r="A36" s="34" t="s">
        <v>219</v>
      </c>
      <c r="B36" s="43" t="s">
        <v>220</v>
      </c>
      <c r="C36" s="43" t="s">
        <v>221</v>
      </c>
      <c r="D36" s="43" t="s">
        <v>222</v>
      </c>
      <c r="E36" s="42" t="s">
        <v>223</v>
      </c>
      <c r="F36" s="42" t="s">
        <v>0</v>
      </c>
      <c r="G36" s="44" t="s">
        <v>30</v>
      </c>
      <c r="H36" s="44" t="s">
        <v>4</v>
      </c>
      <c r="I36" s="45" t="s">
        <v>178</v>
      </c>
      <c r="J36" s="45" t="s">
        <v>179</v>
      </c>
      <c r="K36" s="131" t="s">
        <v>1067</v>
      </c>
      <c r="L36" s="46" t="s">
        <v>224</v>
      </c>
      <c r="M36" s="47" t="s">
        <v>225</v>
      </c>
      <c r="N36" s="47" t="s">
        <v>226</v>
      </c>
      <c r="O36" s="86">
        <v>16218.36</v>
      </c>
      <c r="P36" s="86">
        <f>O36*0.8</f>
        <v>12974.688000000002</v>
      </c>
      <c r="Q36" s="87">
        <v>0.8</v>
      </c>
      <c r="R36" s="46">
        <v>44407</v>
      </c>
      <c r="S36" s="42">
        <v>5850474</v>
      </c>
      <c r="T36" s="42" t="s">
        <v>227</v>
      </c>
      <c r="U36" s="84"/>
      <c r="V36" s="129" t="s">
        <v>1042</v>
      </c>
      <c r="W36" s="133" t="s">
        <v>1070</v>
      </c>
    </row>
    <row r="37" spans="1:23" ht="30" customHeight="1" x14ac:dyDescent="0.3">
      <c r="A37" s="35" t="s">
        <v>228</v>
      </c>
      <c r="B37" s="43" t="s">
        <v>47</v>
      </c>
      <c r="C37" s="43"/>
      <c r="D37" s="43" t="s">
        <v>229</v>
      </c>
      <c r="E37" s="42" t="s">
        <v>230</v>
      </c>
      <c r="F37" s="42" t="s">
        <v>0</v>
      </c>
      <c r="G37" s="44" t="s">
        <v>30</v>
      </c>
      <c r="H37" s="44" t="s">
        <v>4</v>
      </c>
      <c r="I37" s="45" t="s">
        <v>231</v>
      </c>
      <c r="J37" s="45" t="s">
        <v>232</v>
      </c>
      <c r="K37" s="131" t="s">
        <v>1067</v>
      </c>
      <c r="L37" s="48" t="s">
        <v>233</v>
      </c>
      <c r="M37" s="47" t="s">
        <v>234</v>
      </c>
      <c r="N37" s="47" t="s">
        <v>235</v>
      </c>
      <c r="O37" s="86">
        <v>11700</v>
      </c>
      <c r="P37" s="86">
        <f>11700*0.8</f>
        <v>9360</v>
      </c>
      <c r="Q37" s="87">
        <f>P37/O37</f>
        <v>0.8</v>
      </c>
      <c r="R37" s="46">
        <v>44407</v>
      </c>
      <c r="S37" s="42">
        <v>5850601</v>
      </c>
      <c r="T37" s="42" t="s">
        <v>236</v>
      </c>
      <c r="U37" s="84"/>
      <c r="V37" s="129" t="s">
        <v>1042</v>
      </c>
      <c r="W37" s="133" t="s">
        <v>1070</v>
      </c>
    </row>
    <row r="38" spans="1:23" s="12" customFormat="1" ht="30" customHeight="1" x14ac:dyDescent="0.3">
      <c r="A38" s="23" t="s">
        <v>237</v>
      </c>
      <c r="B38" s="24" t="s">
        <v>238</v>
      </c>
      <c r="C38" s="24"/>
      <c r="D38" s="49"/>
      <c r="E38" s="25" t="s">
        <v>239</v>
      </c>
      <c r="F38" s="50" t="s">
        <v>0</v>
      </c>
      <c r="G38" s="24" t="s">
        <v>5</v>
      </c>
      <c r="H38" s="24" t="s">
        <v>4</v>
      </c>
      <c r="I38" s="25" t="s">
        <v>240</v>
      </c>
      <c r="J38" s="25" t="s">
        <v>241</v>
      </c>
      <c r="K38" s="131" t="s">
        <v>1067</v>
      </c>
      <c r="L38" s="26">
        <v>44025</v>
      </c>
      <c r="M38" s="27">
        <v>44197</v>
      </c>
      <c r="N38" s="51">
        <v>44377</v>
      </c>
      <c r="O38" s="86">
        <v>19800</v>
      </c>
      <c r="P38" s="86">
        <v>15840</v>
      </c>
      <c r="Q38" s="87">
        <v>0.8</v>
      </c>
      <c r="R38" s="52">
        <v>44441</v>
      </c>
      <c r="S38" s="50">
        <v>5922393</v>
      </c>
      <c r="T38" s="25" t="s">
        <v>242</v>
      </c>
      <c r="U38" s="19"/>
      <c r="V38" s="129" t="s">
        <v>1042</v>
      </c>
      <c r="W38" s="133" t="s">
        <v>1070</v>
      </c>
    </row>
    <row r="39" spans="1:23" ht="30" customHeight="1" x14ac:dyDescent="0.3">
      <c r="A39" s="28" t="s">
        <v>243</v>
      </c>
      <c r="B39" s="29" t="s">
        <v>244</v>
      </c>
      <c r="C39" s="29" t="s">
        <v>245</v>
      </c>
      <c r="D39" s="53"/>
      <c r="E39" s="30" t="s">
        <v>246</v>
      </c>
      <c r="F39" s="54" t="s">
        <v>0</v>
      </c>
      <c r="G39" s="29" t="s">
        <v>5</v>
      </c>
      <c r="H39" s="29" t="s">
        <v>4</v>
      </c>
      <c r="I39" s="30" t="s">
        <v>247</v>
      </c>
      <c r="J39" s="30" t="s">
        <v>248</v>
      </c>
      <c r="K39" s="131" t="s">
        <v>1067</v>
      </c>
      <c r="L39" s="55">
        <v>44295</v>
      </c>
      <c r="M39" s="56">
        <v>44287</v>
      </c>
      <c r="N39" s="56">
        <v>44408</v>
      </c>
      <c r="O39" s="86">
        <v>2392</v>
      </c>
      <c r="P39" s="86">
        <v>1913.6</v>
      </c>
      <c r="Q39" s="87">
        <v>0.8</v>
      </c>
      <c r="R39" s="55">
        <v>44441</v>
      </c>
      <c r="S39" s="50">
        <v>5922237</v>
      </c>
      <c r="T39" s="30" t="s">
        <v>249</v>
      </c>
      <c r="U39" s="84"/>
      <c r="V39" s="129" t="s">
        <v>1042</v>
      </c>
      <c r="W39" s="133" t="s">
        <v>1070</v>
      </c>
    </row>
    <row r="40" spans="1:23" s="12" customFormat="1" ht="30" customHeight="1" x14ac:dyDescent="0.3">
      <c r="A40" s="23" t="s">
        <v>250</v>
      </c>
      <c r="B40" s="31" t="s">
        <v>251</v>
      </c>
      <c r="C40" s="31"/>
      <c r="D40" s="31" t="s">
        <v>252</v>
      </c>
      <c r="E40" s="25" t="s">
        <v>253</v>
      </c>
      <c r="F40" s="50" t="s">
        <v>0</v>
      </c>
      <c r="G40" s="24" t="s">
        <v>30</v>
      </c>
      <c r="H40" s="49" t="s">
        <v>66</v>
      </c>
      <c r="I40" s="32" t="s">
        <v>254</v>
      </c>
      <c r="J40" s="32" t="s">
        <v>255</v>
      </c>
      <c r="K40" s="131" t="s">
        <v>1067</v>
      </c>
      <c r="L40" s="26">
        <v>43880</v>
      </c>
      <c r="M40" s="27" t="s">
        <v>256</v>
      </c>
      <c r="N40" s="27" t="s">
        <v>257</v>
      </c>
      <c r="O40" s="86">
        <v>5806.62</v>
      </c>
      <c r="P40" s="86">
        <v>4645.3</v>
      </c>
      <c r="Q40" s="87">
        <f t="shared" ref="Q40:Q103" si="1">P40/O40</f>
        <v>0.80000068886891174</v>
      </c>
      <c r="R40" s="52">
        <v>44481</v>
      </c>
      <c r="S40" s="50">
        <v>6130627</v>
      </c>
      <c r="T40" s="25" t="s">
        <v>258</v>
      </c>
      <c r="U40" s="19"/>
      <c r="V40" s="129" t="s">
        <v>1042</v>
      </c>
      <c r="W40" s="133" t="s">
        <v>1070</v>
      </c>
    </row>
    <row r="41" spans="1:23" s="12" customFormat="1" ht="30" customHeight="1" x14ac:dyDescent="0.3">
      <c r="A41" s="35" t="s">
        <v>266</v>
      </c>
      <c r="B41" s="43" t="s">
        <v>267</v>
      </c>
      <c r="C41" s="43"/>
      <c r="D41" s="43" t="s">
        <v>268</v>
      </c>
      <c r="E41" s="57" t="s">
        <v>269</v>
      </c>
      <c r="F41" s="57" t="s">
        <v>0</v>
      </c>
      <c r="G41" s="58" t="s">
        <v>30</v>
      </c>
      <c r="H41" s="58" t="s">
        <v>2</v>
      </c>
      <c r="I41" s="45" t="s">
        <v>270</v>
      </c>
      <c r="J41" s="45" t="s">
        <v>270</v>
      </c>
      <c r="K41" s="131" t="s">
        <v>1067</v>
      </c>
      <c r="L41" s="59" t="s">
        <v>271</v>
      </c>
      <c r="M41" s="60" t="s">
        <v>272</v>
      </c>
      <c r="N41" s="60" t="s">
        <v>273</v>
      </c>
      <c r="O41" s="86">
        <v>8600</v>
      </c>
      <c r="P41" s="86">
        <v>6880</v>
      </c>
      <c r="Q41" s="87">
        <f t="shared" si="1"/>
        <v>0.8</v>
      </c>
      <c r="R41" s="52">
        <v>44483</v>
      </c>
      <c r="S41" s="57">
        <v>6146124</v>
      </c>
      <c r="T41" s="57" t="s">
        <v>274</v>
      </c>
      <c r="U41" s="19"/>
      <c r="V41" s="129" t="s">
        <v>1042</v>
      </c>
      <c r="W41" s="133" t="s">
        <v>1070</v>
      </c>
    </row>
    <row r="42" spans="1:23" s="12" customFormat="1" ht="30" customHeight="1" x14ac:dyDescent="0.3">
      <c r="A42" s="35" t="s">
        <v>275</v>
      </c>
      <c r="B42" s="43" t="s">
        <v>276</v>
      </c>
      <c r="C42" s="43"/>
      <c r="D42" s="58" t="s">
        <v>277</v>
      </c>
      <c r="E42" s="57" t="s">
        <v>278</v>
      </c>
      <c r="F42" s="57" t="s">
        <v>0</v>
      </c>
      <c r="G42" s="58" t="s">
        <v>30</v>
      </c>
      <c r="H42" s="58" t="s">
        <v>2</v>
      </c>
      <c r="I42" s="45" t="s">
        <v>270</v>
      </c>
      <c r="J42" s="45" t="s">
        <v>270</v>
      </c>
      <c r="K42" s="131" t="s">
        <v>1067</v>
      </c>
      <c r="L42" s="59" t="s">
        <v>271</v>
      </c>
      <c r="M42" s="60" t="s">
        <v>279</v>
      </c>
      <c r="N42" s="60" t="s">
        <v>273</v>
      </c>
      <c r="O42" s="86">
        <v>8600</v>
      </c>
      <c r="P42" s="86">
        <v>6880</v>
      </c>
      <c r="Q42" s="87">
        <f t="shared" si="1"/>
        <v>0.8</v>
      </c>
      <c r="R42" s="52">
        <v>44483</v>
      </c>
      <c r="S42" s="57">
        <v>6146149</v>
      </c>
      <c r="T42" s="57" t="s">
        <v>280</v>
      </c>
      <c r="U42" s="19"/>
      <c r="V42" s="129" t="s">
        <v>1042</v>
      </c>
      <c r="W42" s="133" t="s">
        <v>1070</v>
      </c>
    </row>
    <row r="43" spans="1:23" s="12" customFormat="1" ht="30" customHeight="1" x14ac:dyDescent="0.3">
      <c r="A43" s="36" t="s">
        <v>281</v>
      </c>
      <c r="B43" s="43" t="s">
        <v>282</v>
      </c>
      <c r="C43" s="43"/>
      <c r="D43" s="58" t="s">
        <v>283</v>
      </c>
      <c r="E43" s="57" t="s">
        <v>284</v>
      </c>
      <c r="F43" s="57" t="s">
        <v>0</v>
      </c>
      <c r="G43" s="58" t="s">
        <v>30</v>
      </c>
      <c r="H43" s="58" t="s">
        <v>4</v>
      </c>
      <c r="I43" s="45" t="s">
        <v>270</v>
      </c>
      <c r="J43" s="45" t="s">
        <v>270</v>
      </c>
      <c r="K43" s="131" t="s">
        <v>1067</v>
      </c>
      <c r="L43" s="59" t="s">
        <v>271</v>
      </c>
      <c r="M43" s="60" t="s">
        <v>285</v>
      </c>
      <c r="N43" s="60" t="s">
        <v>273</v>
      </c>
      <c r="O43" s="86">
        <v>8600</v>
      </c>
      <c r="P43" s="86">
        <v>6880</v>
      </c>
      <c r="Q43" s="87">
        <f t="shared" si="1"/>
        <v>0.8</v>
      </c>
      <c r="R43" s="52">
        <v>44483</v>
      </c>
      <c r="S43" s="57">
        <v>6146156</v>
      </c>
      <c r="T43" s="57" t="s">
        <v>286</v>
      </c>
      <c r="U43" s="19"/>
      <c r="V43" s="129" t="s">
        <v>1042</v>
      </c>
      <c r="W43" s="133" t="s">
        <v>1070</v>
      </c>
    </row>
    <row r="44" spans="1:23" ht="30" customHeight="1" x14ac:dyDescent="0.3">
      <c r="A44" s="35" t="s">
        <v>287</v>
      </c>
      <c r="B44" s="44" t="s">
        <v>288</v>
      </c>
      <c r="C44" s="44"/>
      <c r="D44" s="58" t="s">
        <v>289</v>
      </c>
      <c r="E44" s="42" t="s">
        <v>290</v>
      </c>
      <c r="F44" s="42" t="s">
        <v>0</v>
      </c>
      <c r="G44" s="44" t="s">
        <v>30</v>
      </c>
      <c r="H44" s="44" t="s">
        <v>4</v>
      </c>
      <c r="I44" s="45" t="s">
        <v>270</v>
      </c>
      <c r="J44" s="45" t="s">
        <v>270</v>
      </c>
      <c r="K44" s="131" t="s">
        <v>1067</v>
      </c>
      <c r="L44" s="59" t="s">
        <v>271</v>
      </c>
      <c r="M44" s="47" t="s">
        <v>291</v>
      </c>
      <c r="N44" s="47" t="s">
        <v>292</v>
      </c>
      <c r="O44" s="86">
        <v>4300</v>
      </c>
      <c r="P44" s="86">
        <v>3440</v>
      </c>
      <c r="Q44" s="87">
        <f t="shared" si="1"/>
        <v>0.8</v>
      </c>
      <c r="R44" s="52">
        <v>44483</v>
      </c>
      <c r="S44" s="42">
        <v>6146179</v>
      </c>
      <c r="T44" s="42" t="s">
        <v>293</v>
      </c>
      <c r="U44" s="84"/>
      <c r="V44" s="129" t="s">
        <v>1042</v>
      </c>
      <c r="W44" s="133" t="s">
        <v>1070</v>
      </c>
    </row>
    <row r="45" spans="1:23" s="12" customFormat="1" ht="30" customHeight="1" x14ac:dyDescent="0.3">
      <c r="A45" s="35" t="s">
        <v>228</v>
      </c>
      <c r="B45" s="43" t="s">
        <v>47</v>
      </c>
      <c r="C45" s="43"/>
      <c r="D45" s="43" t="s">
        <v>229</v>
      </c>
      <c r="E45" s="57" t="s">
        <v>259</v>
      </c>
      <c r="F45" s="57" t="s">
        <v>0</v>
      </c>
      <c r="G45" s="58" t="s">
        <v>30</v>
      </c>
      <c r="H45" s="58" t="s">
        <v>4</v>
      </c>
      <c r="I45" s="45" t="s">
        <v>260</v>
      </c>
      <c r="J45" s="45" t="s">
        <v>261</v>
      </c>
      <c r="K45" s="131" t="s">
        <v>1067</v>
      </c>
      <c r="L45" s="61" t="s">
        <v>262</v>
      </c>
      <c r="M45" s="62" t="s">
        <v>263</v>
      </c>
      <c r="N45" s="62" t="s">
        <v>264</v>
      </c>
      <c r="O45" s="86">
        <v>7875</v>
      </c>
      <c r="P45" s="86">
        <v>6300</v>
      </c>
      <c r="Q45" s="87">
        <f t="shared" si="1"/>
        <v>0.8</v>
      </c>
      <c r="R45" s="46">
        <v>44510</v>
      </c>
      <c r="S45" s="57">
        <v>6310652</v>
      </c>
      <c r="T45" s="57" t="s">
        <v>265</v>
      </c>
      <c r="U45" s="19"/>
      <c r="V45" s="129" t="s">
        <v>1042</v>
      </c>
      <c r="W45" s="133" t="s">
        <v>1070</v>
      </c>
    </row>
    <row r="46" spans="1:23" s="63" customFormat="1" ht="30" customHeight="1" x14ac:dyDescent="0.3">
      <c r="A46" s="35" t="s">
        <v>303</v>
      </c>
      <c r="B46" s="44" t="s">
        <v>304</v>
      </c>
      <c r="C46" s="44"/>
      <c r="D46" s="58" t="s">
        <v>305</v>
      </c>
      <c r="E46" s="42" t="s">
        <v>306</v>
      </c>
      <c r="F46" s="42" t="s">
        <v>0</v>
      </c>
      <c r="G46" s="44" t="s">
        <v>307</v>
      </c>
      <c r="H46" s="44" t="s">
        <v>2</v>
      </c>
      <c r="I46" s="45" t="s">
        <v>308</v>
      </c>
      <c r="J46" s="45" t="s">
        <v>309</v>
      </c>
      <c r="K46" s="131" t="s">
        <v>1067</v>
      </c>
      <c r="L46" s="59">
        <v>43873</v>
      </c>
      <c r="M46" s="46">
        <v>43899</v>
      </c>
      <c r="N46" s="46">
        <v>44377</v>
      </c>
      <c r="O46" s="86">
        <v>2837.34</v>
      </c>
      <c r="P46" s="86">
        <v>2269.87</v>
      </c>
      <c r="Q46" s="87">
        <f t="shared" si="1"/>
        <v>0.79999929511443812</v>
      </c>
      <c r="R46" s="46">
        <v>44518</v>
      </c>
      <c r="S46" s="42">
        <v>6583018</v>
      </c>
      <c r="T46" s="42" t="s">
        <v>310</v>
      </c>
      <c r="V46" s="129" t="s">
        <v>1042</v>
      </c>
      <c r="W46" s="133" t="s">
        <v>1070</v>
      </c>
    </row>
    <row r="47" spans="1:23" s="63" customFormat="1" ht="30" customHeight="1" x14ac:dyDescent="0.3">
      <c r="A47" s="35" t="s">
        <v>303</v>
      </c>
      <c r="B47" s="44" t="s">
        <v>304</v>
      </c>
      <c r="C47" s="44"/>
      <c r="D47" s="58" t="s">
        <v>305</v>
      </c>
      <c r="E47" s="42" t="s">
        <v>311</v>
      </c>
      <c r="F47" s="42" t="s">
        <v>0</v>
      </c>
      <c r="G47" s="44" t="s">
        <v>307</v>
      </c>
      <c r="H47" s="44" t="s">
        <v>2</v>
      </c>
      <c r="I47" s="45" t="s">
        <v>312</v>
      </c>
      <c r="J47" s="45" t="s">
        <v>313</v>
      </c>
      <c r="K47" s="131" t="s">
        <v>1067</v>
      </c>
      <c r="L47" s="59">
        <v>44126</v>
      </c>
      <c r="M47" s="46">
        <v>44013</v>
      </c>
      <c r="N47" s="46">
        <v>44256</v>
      </c>
      <c r="O47" s="86">
        <v>11400</v>
      </c>
      <c r="P47" s="86">
        <v>9120</v>
      </c>
      <c r="Q47" s="87">
        <f t="shared" si="1"/>
        <v>0.8</v>
      </c>
      <c r="R47" s="46">
        <v>44518</v>
      </c>
      <c r="S47" s="42">
        <v>6584581</v>
      </c>
      <c r="T47" s="42" t="s">
        <v>314</v>
      </c>
      <c r="V47" s="129" t="s">
        <v>1042</v>
      </c>
      <c r="W47" s="133" t="s">
        <v>1070</v>
      </c>
    </row>
    <row r="48" spans="1:23" s="63" customFormat="1" ht="30" customHeight="1" x14ac:dyDescent="0.3">
      <c r="A48" s="35" t="s">
        <v>315</v>
      </c>
      <c r="B48" s="44" t="s">
        <v>316</v>
      </c>
      <c r="C48" s="44"/>
      <c r="D48" s="58" t="s">
        <v>317</v>
      </c>
      <c r="E48" s="42" t="s">
        <v>318</v>
      </c>
      <c r="F48" s="42" t="s">
        <v>0</v>
      </c>
      <c r="G48" s="44" t="s">
        <v>307</v>
      </c>
      <c r="H48" s="44" t="s">
        <v>4</v>
      </c>
      <c r="I48" s="45" t="s">
        <v>319</v>
      </c>
      <c r="J48" s="45" t="s">
        <v>320</v>
      </c>
      <c r="K48" s="131" t="s">
        <v>1067</v>
      </c>
      <c r="L48" s="59">
        <v>44013</v>
      </c>
      <c r="M48" s="46">
        <v>44013</v>
      </c>
      <c r="N48" s="46">
        <v>44377</v>
      </c>
      <c r="O48" s="86">
        <v>10047.82</v>
      </c>
      <c r="P48" s="86">
        <v>8038.26</v>
      </c>
      <c r="Q48" s="87">
        <f t="shared" si="1"/>
        <v>0.80000039809630352</v>
      </c>
      <c r="R48" s="46">
        <v>44518</v>
      </c>
      <c r="S48" s="42">
        <v>6585316</v>
      </c>
      <c r="T48" s="42" t="s">
        <v>321</v>
      </c>
      <c r="V48" s="129" t="s">
        <v>1042</v>
      </c>
      <c r="W48" s="133" t="s">
        <v>1070</v>
      </c>
    </row>
    <row r="49" spans="1:23" s="64" customFormat="1" ht="30" customHeight="1" x14ac:dyDescent="0.3">
      <c r="A49" s="35" t="s">
        <v>294</v>
      </c>
      <c r="B49" s="43" t="s">
        <v>295</v>
      </c>
      <c r="C49" s="43"/>
      <c r="D49" s="43" t="s">
        <v>296</v>
      </c>
      <c r="E49" s="57" t="s">
        <v>297</v>
      </c>
      <c r="F49" s="57" t="s">
        <v>0</v>
      </c>
      <c r="G49" s="58" t="s">
        <v>30</v>
      </c>
      <c r="H49" s="58" t="s">
        <v>66</v>
      </c>
      <c r="I49" s="45" t="s">
        <v>298</v>
      </c>
      <c r="J49" s="45" t="s">
        <v>298</v>
      </c>
      <c r="K49" s="131" t="s">
        <v>1067</v>
      </c>
      <c r="L49" s="59" t="s">
        <v>299</v>
      </c>
      <c r="M49" s="60" t="s">
        <v>300</v>
      </c>
      <c r="N49" s="60" t="s">
        <v>301</v>
      </c>
      <c r="O49" s="86">
        <v>832</v>
      </c>
      <c r="P49" s="86">
        <v>665.6</v>
      </c>
      <c r="Q49" s="87">
        <f t="shared" si="1"/>
        <v>0.8</v>
      </c>
      <c r="R49" s="46">
        <v>44523</v>
      </c>
      <c r="S49" s="42">
        <v>6759097</v>
      </c>
      <c r="T49" s="57" t="s">
        <v>302</v>
      </c>
      <c r="V49" s="129" t="s">
        <v>1042</v>
      </c>
      <c r="W49" s="133" t="s">
        <v>1070</v>
      </c>
    </row>
    <row r="50" spans="1:23" s="64" customFormat="1" ht="30" customHeight="1" x14ac:dyDescent="0.3">
      <c r="A50" s="35" t="s">
        <v>322</v>
      </c>
      <c r="B50" s="43" t="s">
        <v>323</v>
      </c>
      <c r="C50" s="43"/>
      <c r="D50" s="43" t="s">
        <v>324</v>
      </c>
      <c r="E50" s="57" t="s">
        <v>325</v>
      </c>
      <c r="F50" s="57" t="s">
        <v>0</v>
      </c>
      <c r="G50" s="58" t="s">
        <v>326</v>
      </c>
      <c r="H50" s="58" t="s">
        <v>66</v>
      </c>
      <c r="I50" s="45" t="s">
        <v>327</v>
      </c>
      <c r="J50" s="45" t="s">
        <v>328</v>
      </c>
      <c r="K50" s="131" t="s">
        <v>1067</v>
      </c>
      <c r="L50" s="59">
        <v>44159</v>
      </c>
      <c r="M50" s="60" t="s">
        <v>329</v>
      </c>
      <c r="N50" s="60" t="s">
        <v>330</v>
      </c>
      <c r="O50" s="86">
        <v>8481.6232828800003</v>
      </c>
      <c r="P50" s="86">
        <v>6785.2986263040002</v>
      </c>
      <c r="Q50" s="87">
        <f t="shared" si="1"/>
        <v>0.8</v>
      </c>
      <c r="R50" s="46">
        <v>44536</v>
      </c>
      <c r="S50" s="42">
        <v>7126962</v>
      </c>
      <c r="T50" s="57" t="s">
        <v>331</v>
      </c>
      <c r="V50" s="129" t="s">
        <v>1042</v>
      </c>
      <c r="W50" s="133" t="s">
        <v>1070</v>
      </c>
    </row>
    <row r="51" spans="1:23" s="64" customFormat="1" ht="30" customHeight="1" x14ac:dyDescent="0.3">
      <c r="A51" s="35" t="s">
        <v>332</v>
      </c>
      <c r="B51" s="43" t="s">
        <v>333</v>
      </c>
      <c r="C51" s="43"/>
      <c r="D51" s="43" t="s">
        <v>334</v>
      </c>
      <c r="E51" s="57" t="s">
        <v>335</v>
      </c>
      <c r="F51" s="57" t="s">
        <v>0</v>
      </c>
      <c r="G51" s="58" t="s">
        <v>307</v>
      </c>
      <c r="H51" s="58" t="s">
        <v>2</v>
      </c>
      <c r="I51" s="45" t="s">
        <v>327</v>
      </c>
      <c r="J51" s="45" t="s">
        <v>328</v>
      </c>
      <c r="K51" s="131" t="s">
        <v>1067</v>
      </c>
      <c r="L51" s="59" t="s">
        <v>97</v>
      </c>
      <c r="M51" s="60">
        <v>44197</v>
      </c>
      <c r="N51" s="60" t="s">
        <v>330</v>
      </c>
      <c r="O51" s="86">
        <v>2827.2077609600001</v>
      </c>
      <c r="P51" s="86">
        <v>2261.7662087680001</v>
      </c>
      <c r="Q51" s="87">
        <f t="shared" si="1"/>
        <v>0.8</v>
      </c>
      <c r="R51" s="46">
        <v>44536</v>
      </c>
      <c r="S51" s="42">
        <v>7127375</v>
      </c>
      <c r="T51" s="57" t="s">
        <v>336</v>
      </c>
      <c r="V51" s="129" t="s">
        <v>1042</v>
      </c>
      <c r="W51" s="133" t="s">
        <v>1070</v>
      </c>
    </row>
    <row r="52" spans="1:23" s="64" customFormat="1" ht="30" customHeight="1" x14ac:dyDescent="0.3">
      <c r="A52" s="35" t="s">
        <v>337</v>
      </c>
      <c r="B52" s="43" t="s">
        <v>338</v>
      </c>
      <c r="C52" s="43"/>
      <c r="D52" s="43" t="s">
        <v>339</v>
      </c>
      <c r="E52" s="57" t="s">
        <v>340</v>
      </c>
      <c r="F52" s="57" t="s">
        <v>0</v>
      </c>
      <c r="G52" s="58" t="s">
        <v>326</v>
      </c>
      <c r="H52" s="58" t="s">
        <v>66</v>
      </c>
      <c r="I52" s="45" t="s">
        <v>327</v>
      </c>
      <c r="J52" s="45" t="s">
        <v>328</v>
      </c>
      <c r="K52" s="131" t="s">
        <v>1067</v>
      </c>
      <c r="L52" s="59" t="s">
        <v>341</v>
      </c>
      <c r="M52" s="60" t="s">
        <v>329</v>
      </c>
      <c r="N52" s="60" t="s">
        <v>330</v>
      </c>
      <c r="O52" s="86">
        <v>18376.850446239998</v>
      </c>
      <c r="P52" s="86">
        <v>14701.480356991999</v>
      </c>
      <c r="Q52" s="87">
        <f t="shared" si="1"/>
        <v>0.8</v>
      </c>
      <c r="R52" s="46">
        <v>44536</v>
      </c>
      <c r="S52" s="42">
        <v>7127912</v>
      </c>
      <c r="T52" s="57" t="s">
        <v>342</v>
      </c>
      <c r="V52" s="129" t="s">
        <v>1042</v>
      </c>
      <c r="W52" s="133" t="s">
        <v>1070</v>
      </c>
    </row>
    <row r="53" spans="1:23" s="64" customFormat="1" ht="30" customHeight="1" x14ac:dyDescent="0.3">
      <c r="A53" s="35" t="s">
        <v>343</v>
      </c>
      <c r="B53" s="43" t="s">
        <v>344</v>
      </c>
      <c r="C53" s="43"/>
      <c r="D53" s="43" t="s">
        <v>345</v>
      </c>
      <c r="E53" s="57" t="s">
        <v>346</v>
      </c>
      <c r="F53" s="57" t="s">
        <v>0</v>
      </c>
      <c r="G53" s="58" t="s">
        <v>307</v>
      </c>
      <c r="H53" s="58" t="s">
        <v>2</v>
      </c>
      <c r="I53" s="45" t="s">
        <v>327</v>
      </c>
      <c r="J53" s="45" t="s">
        <v>328</v>
      </c>
      <c r="K53" s="131" t="s">
        <v>1067</v>
      </c>
      <c r="L53" s="59" t="s">
        <v>347</v>
      </c>
      <c r="M53" s="60" t="s">
        <v>329</v>
      </c>
      <c r="N53" s="60" t="s">
        <v>330</v>
      </c>
      <c r="O53" s="86">
        <v>5654.4155219200002</v>
      </c>
      <c r="P53" s="86">
        <v>4523.5324175360001</v>
      </c>
      <c r="Q53" s="87">
        <f t="shared" si="1"/>
        <v>0.8</v>
      </c>
      <c r="R53" s="46">
        <v>44536</v>
      </c>
      <c r="S53" s="42">
        <v>7133209</v>
      </c>
      <c r="T53" s="57" t="s">
        <v>348</v>
      </c>
      <c r="V53" s="129" t="s">
        <v>1042</v>
      </c>
      <c r="W53" s="133" t="s">
        <v>1070</v>
      </c>
    </row>
    <row r="54" spans="1:23" s="64" customFormat="1" ht="30" customHeight="1" x14ac:dyDescent="0.3">
      <c r="A54" s="35" t="s">
        <v>349</v>
      </c>
      <c r="B54" s="43" t="s">
        <v>350</v>
      </c>
      <c r="C54" s="43"/>
      <c r="D54" s="43" t="s">
        <v>351</v>
      </c>
      <c r="E54" s="57" t="s">
        <v>352</v>
      </c>
      <c r="F54" s="57" t="s">
        <v>0</v>
      </c>
      <c r="G54" s="58" t="s">
        <v>326</v>
      </c>
      <c r="H54" s="58" t="s">
        <v>66</v>
      </c>
      <c r="I54" s="45" t="s">
        <v>327</v>
      </c>
      <c r="J54" s="45" t="s">
        <v>328</v>
      </c>
      <c r="K54" s="131" t="s">
        <v>1067</v>
      </c>
      <c r="L54" s="59" t="s">
        <v>347</v>
      </c>
      <c r="M54" s="60" t="s">
        <v>329</v>
      </c>
      <c r="N54" s="60" t="s">
        <v>330</v>
      </c>
      <c r="O54" s="86">
        <v>8481.6232828800003</v>
      </c>
      <c r="P54" s="86">
        <v>6785.2986263040002</v>
      </c>
      <c r="Q54" s="87">
        <f t="shared" si="1"/>
        <v>0.8</v>
      </c>
      <c r="R54" s="46">
        <v>44536</v>
      </c>
      <c r="S54" s="42">
        <v>7133597</v>
      </c>
      <c r="T54" s="57" t="s">
        <v>353</v>
      </c>
      <c r="V54" s="129" t="s">
        <v>1042</v>
      </c>
      <c r="W54" s="133" t="s">
        <v>1070</v>
      </c>
    </row>
    <row r="55" spans="1:23" s="64" customFormat="1" ht="30" customHeight="1" x14ac:dyDescent="0.3">
      <c r="A55" s="35" t="s">
        <v>354</v>
      </c>
      <c r="B55" s="43" t="s">
        <v>355</v>
      </c>
      <c r="C55" s="43"/>
      <c r="D55" s="43" t="s">
        <v>356</v>
      </c>
      <c r="E55" s="57" t="s">
        <v>357</v>
      </c>
      <c r="F55" s="57" t="s">
        <v>0</v>
      </c>
      <c r="G55" s="58" t="s">
        <v>358</v>
      </c>
      <c r="H55" s="58" t="s">
        <v>2</v>
      </c>
      <c r="I55" s="45" t="s">
        <v>327</v>
      </c>
      <c r="J55" s="45" t="s">
        <v>328</v>
      </c>
      <c r="K55" s="131" t="s">
        <v>1067</v>
      </c>
      <c r="L55" s="59" t="s">
        <v>341</v>
      </c>
      <c r="M55" s="60" t="s">
        <v>329</v>
      </c>
      <c r="N55" s="60" t="s">
        <v>330</v>
      </c>
      <c r="O55" s="86">
        <v>18376.850446239998</v>
      </c>
      <c r="P55" s="86">
        <v>14701.480356991999</v>
      </c>
      <c r="Q55" s="87">
        <f t="shared" si="1"/>
        <v>0.8</v>
      </c>
      <c r="R55" s="46">
        <v>44536</v>
      </c>
      <c r="S55" s="42">
        <v>7133982</v>
      </c>
      <c r="T55" s="57" t="s">
        <v>359</v>
      </c>
      <c r="V55" s="129" t="s">
        <v>1042</v>
      </c>
      <c r="W55" s="133" t="s">
        <v>1070</v>
      </c>
    </row>
    <row r="56" spans="1:23" s="64" customFormat="1" ht="30" customHeight="1" x14ac:dyDescent="0.3">
      <c r="A56" s="35" t="s">
        <v>360</v>
      </c>
      <c r="B56" s="43" t="s">
        <v>361</v>
      </c>
      <c r="C56" s="43"/>
      <c r="D56" s="43" t="s">
        <v>362</v>
      </c>
      <c r="E56" s="57" t="s">
        <v>363</v>
      </c>
      <c r="F56" s="57" t="s">
        <v>0</v>
      </c>
      <c r="G56" s="58" t="s">
        <v>358</v>
      </c>
      <c r="H56" s="58" t="s">
        <v>2</v>
      </c>
      <c r="I56" s="45" t="s">
        <v>327</v>
      </c>
      <c r="J56" s="45" t="s">
        <v>328</v>
      </c>
      <c r="K56" s="131" t="s">
        <v>1067</v>
      </c>
      <c r="L56" s="59" t="s">
        <v>364</v>
      </c>
      <c r="M56" s="60" t="s">
        <v>329</v>
      </c>
      <c r="N56" s="60" t="s">
        <v>330</v>
      </c>
      <c r="O56" s="86">
        <v>8481.6232828800003</v>
      </c>
      <c r="P56" s="86">
        <v>6785.2986263040002</v>
      </c>
      <c r="Q56" s="87">
        <f t="shared" si="1"/>
        <v>0.8</v>
      </c>
      <c r="R56" s="46">
        <v>44536</v>
      </c>
      <c r="S56" s="42">
        <v>7134437</v>
      </c>
      <c r="T56" s="57" t="s">
        <v>365</v>
      </c>
      <c r="V56" s="129" t="s">
        <v>1042</v>
      </c>
      <c r="W56" s="133" t="s">
        <v>1070</v>
      </c>
    </row>
    <row r="57" spans="1:23" s="64" customFormat="1" ht="30" customHeight="1" x14ac:dyDescent="0.3">
      <c r="A57" s="35" t="s">
        <v>366</v>
      </c>
      <c r="B57" s="43" t="s">
        <v>367</v>
      </c>
      <c r="C57" s="43"/>
      <c r="D57" s="43" t="s">
        <v>368</v>
      </c>
      <c r="E57" s="57" t="s">
        <v>369</v>
      </c>
      <c r="F57" s="57" t="s">
        <v>0</v>
      </c>
      <c r="G57" s="58" t="s">
        <v>358</v>
      </c>
      <c r="H57" s="58" t="s">
        <v>66</v>
      </c>
      <c r="I57" s="45" t="s">
        <v>327</v>
      </c>
      <c r="J57" s="45" t="s">
        <v>328</v>
      </c>
      <c r="K57" s="131" t="s">
        <v>1067</v>
      </c>
      <c r="L57" s="59" t="s">
        <v>285</v>
      </c>
      <c r="M57" s="60" t="s">
        <v>329</v>
      </c>
      <c r="N57" s="60" t="s">
        <v>330</v>
      </c>
      <c r="O57" s="86">
        <v>18376.850446239998</v>
      </c>
      <c r="P57" s="86">
        <v>14701.480356991999</v>
      </c>
      <c r="Q57" s="87">
        <f t="shared" si="1"/>
        <v>0.8</v>
      </c>
      <c r="R57" s="46">
        <v>44536</v>
      </c>
      <c r="S57" s="42">
        <v>7134813</v>
      </c>
      <c r="T57" s="57" t="s">
        <v>370</v>
      </c>
      <c r="V57" s="129" t="s">
        <v>1042</v>
      </c>
      <c r="W57" s="133" t="s">
        <v>1070</v>
      </c>
    </row>
    <row r="58" spans="1:23" s="64" customFormat="1" ht="30" customHeight="1" x14ac:dyDescent="0.3">
      <c r="A58" s="35" t="s">
        <v>371</v>
      </c>
      <c r="B58" s="43" t="s">
        <v>372</v>
      </c>
      <c r="C58" s="43" t="s">
        <v>373</v>
      </c>
      <c r="D58" s="43" t="s">
        <v>374</v>
      </c>
      <c r="E58" s="57" t="s">
        <v>375</v>
      </c>
      <c r="F58" s="57" t="s">
        <v>0</v>
      </c>
      <c r="G58" s="58" t="s">
        <v>307</v>
      </c>
      <c r="H58" s="58" t="s">
        <v>4</v>
      </c>
      <c r="I58" s="45" t="s">
        <v>327</v>
      </c>
      <c r="J58" s="45" t="s">
        <v>328</v>
      </c>
      <c r="K58" s="131" t="s">
        <v>1067</v>
      </c>
      <c r="L58" s="59" t="s">
        <v>376</v>
      </c>
      <c r="M58" s="60" t="s">
        <v>329</v>
      </c>
      <c r="N58" s="60" t="s">
        <v>330</v>
      </c>
      <c r="O58" s="86">
        <v>4240.8116414400001</v>
      </c>
      <c r="P58" s="86">
        <v>3392.6493131520001</v>
      </c>
      <c r="Q58" s="87">
        <f t="shared" si="1"/>
        <v>0.8</v>
      </c>
      <c r="R58" s="46">
        <v>44536</v>
      </c>
      <c r="S58" s="42">
        <v>7136025</v>
      </c>
      <c r="T58" s="57" t="s">
        <v>377</v>
      </c>
      <c r="V58" s="129" t="s">
        <v>1042</v>
      </c>
      <c r="W58" s="133" t="s">
        <v>1070</v>
      </c>
    </row>
    <row r="59" spans="1:23" s="64" customFormat="1" ht="30" customHeight="1" x14ac:dyDescent="0.3">
      <c r="A59" s="35" t="s">
        <v>378</v>
      </c>
      <c r="B59" s="43" t="s">
        <v>295</v>
      </c>
      <c r="C59" s="43"/>
      <c r="D59" s="43" t="s">
        <v>379</v>
      </c>
      <c r="E59" s="57" t="s">
        <v>380</v>
      </c>
      <c r="F59" s="57" t="s">
        <v>0</v>
      </c>
      <c r="G59" s="58" t="s">
        <v>381</v>
      </c>
      <c r="H59" s="58" t="s">
        <v>66</v>
      </c>
      <c r="I59" s="45" t="s">
        <v>327</v>
      </c>
      <c r="J59" s="45" t="s">
        <v>328</v>
      </c>
      <c r="K59" s="131" t="s">
        <v>1067</v>
      </c>
      <c r="L59" s="59">
        <v>44179</v>
      </c>
      <c r="M59" s="60" t="s">
        <v>329</v>
      </c>
      <c r="N59" s="60" t="s">
        <v>330</v>
      </c>
      <c r="O59" s="86">
        <v>22617.662087680001</v>
      </c>
      <c r="P59" s="86">
        <v>18094.129670144001</v>
      </c>
      <c r="Q59" s="87">
        <f t="shared" si="1"/>
        <v>0.8</v>
      </c>
      <c r="R59" s="46">
        <v>44536</v>
      </c>
      <c r="S59" s="42">
        <v>7136869</v>
      </c>
      <c r="T59" s="57" t="s">
        <v>382</v>
      </c>
      <c r="V59" s="129" t="s">
        <v>1042</v>
      </c>
      <c r="W59" s="133" t="s">
        <v>1070</v>
      </c>
    </row>
    <row r="60" spans="1:23" s="64" customFormat="1" ht="30" customHeight="1" x14ac:dyDescent="0.3">
      <c r="A60" s="35" t="s">
        <v>383</v>
      </c>
      <c r="B60" s="43" t="s">
        <v>384</v>
      </c>
      <c r="C60" s="43" t="s">
        <v>385</v>
      </c>
      <c r="D60" s="43" t="s">
        <v>386</v>
      </c>
      <c r="E60" s="57" t="s">
        <v>387</v>
      </c>
      <c r="F60" s="57" t="s">
        <v>0</v>
      </c>
      <c r="G60" s="58" t="s">
        <v>307</v>
      </c>
      <c r="H60" s="58" t="s">
        <v>4</v>
      </c>
      <c r="I60" s="45" t="s">
        <v>327</v>
      </c>
      <c r="J60" s="45" t="s">
        <v>328</v>
      </c>
      <c r="K60" s="131" t="s">
        <v>1067</v>
      </c>
      <c r="L60" s="59" t="s">
        <v>97</v>
      </c>
      <c r="M60" s="60" t="s">
        <v>329</v>
      </c>
      <c r="N60" s="60" t="s">
        <v>330</v>
      </c>
      <c r="O60" s="86">
        <v>2827.2077609600001</v>
      </c>
      <c r="P60" s="86">
        <v>2261.7662087680001</v>
      </c>
      <c r="Q60" s="87">
        <f t="shared" si="1"/>
        <v>0.8</v>
      </c>
      <c r="R60" s="46">
        <v>44536</v>
      </c>
      <c r="S60" s="42">
        <v>7137565</v>
      </c>
      <c r="T60" s="57" t="s">
        <v>388</v>
      </c>
      <c r="V60" s="129" t="s">
        <v>1042</v>
      </c>
      <c r="W60" s="133" t="s">
        <v>1070</v>
      </c>
    </row>
    <row r="61" spans="1:23" s="64" customFormat="1" ht="30" customHeight="1" x14ac:dyDescent="0.3">
      <c r="A61" s="35" t="s">
        <v>389</v>
      </c>
      <c r="B61" s="43" t="s">
        <v>390</v>
      </c>
      <c r="C61" s="43" t="s">
        <v>391</v>
      </c>
      <c r="D61" s="43" t="s">
        <v>392</v>
      </c>
      <c r="E61" s="57" t="s">
        <v>393</v>
      </c>
      <c r="F61" s="57" t="s">
        <v>0</v>
      </c>
      <c r="G61" s="58" t="s">
        <v>30</v>
      </c>
      <c r="H61" s="58" t="s">
        <v>4</v>
      </c>
      <c r="I61" s="45" t="s">
        <v>327</v>
      </c>
      <c r="J61" s="45" t="s">
        <v>328</v>
      </c>
      <c r="K61" s="131" t="s">
        <v>1067</v>
      </c>
      <c r="L61" s="59" t="s">
        <v>394</v>
      </c>
      <c r="M61" s="60" t="s">
        <v>329</v>
      </c>
      <c r="N61" s="60" t="s">
        <v>330</v>
      </c>
      <c r="O61" s="86">
        <v>2827.2077609600001</v>
      </c>
      <c r="P61" s="86">
        <v>2261.7662087680001</v>
      </c>
      <c r="Q61" s="87">
        <f t="shared" si="1"/>
        <v>0.8</v>
      </c>
      <c r="R61" s="46">
        <v>44536</v>
      </c>
      <c r="S61" s="42">
        <v>7138407</v>
      </c>
      <c r="T61" s="57" t="s">
        <v>395</v>
      </c>
      <c r="V61" s="129" t="s">
        <v>1042</v>
      </c>
      <c r="W61" s="133" t="s">
        <v>1070</v>
      </c>
    </row>
    <row r="62" spans="1:23" s="64" customFormat="1" ht="30" customHeight="1" x14ac:dyDescent="0.3">
      <c r="A62" s="35" t="s">
        <v>396</v>
      </c>
      <c r="B62" s="43" t="s">
        <v>397</v>
      </c>
      <c r="C62" s="43"/>
      <c r="D62" s="43" t="s">
        <v>398</v>
      </c>
      <c r="E62" s="57" t="s">
        <v>399</v>
      </c>
      <c r="F62" s="57" t="s">
        <v>0</v>
      </c>
      <c r="G62" s="58" t="s">
        <v>358</v>
      </c>
      <c r="H62" s="58" t="s">
        <v>2</v>
      </c>
      <c r="I62" s="45" t="s">
        <v>327</v>
      </c>
      <c r="J62" s="45" t="s">
        <v>328</v>
      </c>
      <c r="K62" s="131" t="s">
        <v>1067</v>
      </c>
      <c r="L62" s="59" t="s">
        <v>400</v>
      </c>
      <c r="M62" s="60" t="s">
        <v>329</v>
      </c>
      <c r="N62" s="60" t="s">
        <v>330</v>
      </c>
      <c r="O62" s="86">
        <v>18376.850446239998</v>
      </c>
      <c r="P62" s="86">
        <v>14701.480356991999</v>
      </c>
      <c r="Q62" s="87">
        <f t="shared" si="1"/>
        <v>0.8</v>
      </c>
      <c r="R62" s="46">
        <v>44536</v>
      </c>
      <c r="S62" s="42">
        <v>7138887</v>
      </c>
      <c r="T62" s="57" t="s">
        <v>401</v>
      </c>
      <c r="V62" s="129" t="s">
        <v>1042</v>
      </c>
      <c r="W62" s="133" t="s">
        <v>1070</v>
      </c>
    </row>
    <row r="63" spans="1:23" s="64" customFormat="1" ht="30" customHeight="1" x14ac:dyDescent="0.3">
      <c r="A63" s="35" t="s">
        <v>402</v>
      </c>
      <c r="B63" s="43" t="s">
        <v>403</v>
      </c>
      <c r="C63" s="43"/>
      <c r="D63" s="43" t="s">
        <v>404</v>
      </c>
      <c r="E63" s="57" t="s">
        <v>405</v>
      </c>
      <c r="F63" s="57" t="s">
        <v>0</v>
      </c>
      <c r="G63" s="58" t="s">
        <v>307</v>
      </c>
      <c r="H63" s="58" t="s">
        <v>4</v>
      </c>
      <c r="I63" s="45" t="s">
        <v>327</v>
      </c>
      <c r="J63" s="45" t="s">
        <v>328</v>
      </c>
      <c r="K63" s="131" t="s">
        <v>1067</v>
      </c>
      <c r="L63" s="59" t="s">
        <v>347</v>
      </c>
      <c r="M63" s="60" t="s">
        <v>329</v>
      </c>
      <c r="N63" s="60" t="s">
        <v>330</v>
      </c>
      <c r="O63" s="86">
        <v>4240.8116414400001</v>
      </c>
      <c r="P63" s="86">
        <v>3392.6493131520001</v>
      </c>
      <c r="Q63" s="87">
        <f t="shared" si="1"/>
        <v>0.8</v>
      </c>
      <c r="R63" s="46">
        <v>44536</v>
      </c>
      <c r="S63" s="42">
        <v>7139250</v>
      </c>
      <c r="T63" s="57" t="s">
        <v>406</v>
      </c>
      <c r="V63" s="129" t="s">
        <v>1042</v>
      </c>
      <c r="W63" s="133" t="s">
        <v>1070</v>
      </c>
    </row>
    <row r="64" spans="1:23" s="64" customFormat="1" ht="30" customHeight="1" x14ac:dyDescent="0.3">
      <c r="A64" s="35" t="s">
        <v>407</v>
      </c>
      <c r="B64" s="43" t="s">
        <v>408</v>
      </c>
      <c r="C64" s="43"/>
      <c r="D64" s="43" t="s">
        <v>409</v>
      </c>
      <c r="E64" s="57" t="s">
        <v>410</v>
      </c>
      <c r="F64" s="57" t="s">
        <v>0</v>
      </c>
      <c r="G64" s="58" t="s">
        <v>307</v>
      </c>
      <c r="H64" s="58" t="s">
        <v>4</v>
      </c>
      <c r="I64" s="45" t="s">
        <v>327</v>
      </c>
      <c r="J64" s="45" t="s">
        <v>328</v>
      </c>
      <c r="K64" s="131" t="s">
        <v>1067</v>
      </c>
      <c r="L64" s="59" t="s">
        <v>97</v>
      </c>
      <c r="M64" s="60" t="s">
        <v>329</v>
      </c>
      <c r="N64" s="60" t="s">
        <v>330</v>
      </c>
      <c r="O64" s="86">
        <v>2827.2077609600001</v>
      </c>
      <c r="P64" s="86">
        <v>2261.7662087680001</v>
      </c>
      <c r="Q64" s="87">
        <f t="shared" si="1"/>
        <v>0.8</v>
      </c>
      <c r="R64" s="46">
        <v>44536</v>
      </c>
      <c r="S64" s="42">
        <v>7139698</v>
      </c>
      <c r="T64" s="57" t="s">
        <v>411</v>
      </c>
      <c r="V64" s="129" t="s">
        <v>1042</v>
      </c>
      <c r="W64" s="133" t="s">
        <v>1070</v>
      </c>
    </row>
    <row r="65" spans="1:23" s="64" customFormat="1" ht="30" customHeight="1" x14ac:dyDescent="0.3">
      <c r="A65" s="36" t="s">
        <v>412</v>
      </c>
      <c r="B65" s="76" t="s">
        <v>413</v>
      </c>
      <c r="C65" s="76"/>
      <c r="D65" s="76" t="s">
        <v>414</v>
      </c>
      <c r="E65" s="57" t="s">
        <v>415</v>
      </c>
      <c r="F65" s="57" t="s">
        <v>0</v>
      </c>
      <c r="G65" s="58" t="s">
        <v>307</v>
      </c>
      <c r="H65" s="58" t="s">
        <v>416</v>
      </c>
      <c r="I65" s="68" t="s">
        <v>327</v>
      </c>
      <c r="J65" s="68" t="s">
        <v>328</v>
      </c>
      <c r="K65" s="131" t="s">
        <v>1067</v>
      </c>
      <c r="L65" s="59" t="s">
        <v>417</v>
      </c>
      <c r="M65" s="60" t="s">
        <v>329</v>
      </c>
      <c r="N65" s="60" t="s">
        <v>330</v>
      </c>
      <c r="O65" s="86">
        <v>4240.8116414400001</v>
      </c>
      <c r="P65" s="86">
        <v>3392.6493131520001</v>
      </c>
      <c r="Q65" s="87">
        <f t="shared" si="1"/>
        <v>0.8</v>
      </c>
      <c r="R65" s="59">
        <v>44536</v>
      </c>
      <c r="S65" s="57">
        <v>7140128</v>
      </c>
      <c r="T65" s="57" t="s">
        <v>418</v>
      </c>
      <c r="V65" s="129" t="s">
        <v>1042</v>
      </c>
      <c r="W65" s="133" t="s">
        <v>1070</v>
      </c>
    </row>
    <row r="66" spans="1:23" s="64" customFormat="1" ht="30" customHeight="1" x14ac:dyDescent="0.3">
      <c r="A66" s="35" t="s">
        <v>419</v>
      </c>
      <c r="B66" s="43" t="s">
        <v>420</v>
      </c>
      <c r="C66" s="43"/>
      <c r="D66" s="43" t="s">
        <v>421</v>
      </c>
      <c r="E66" s="57" t="s">
        <v>422</v>
      </c>
      <c r="F66" s="57" t="s">
        <v>0</v>
      </c>
      <c r="G66" s="58" t="s">
        <v>326</v>
      </c>
      <c r="H66" s="58" t="s">
        <v>2</v>
      </c>
      <c r="I66" s="45" t="s">
        <v>327</v>
      </c>
      <c r="J66" s="45" t="s">
        <v>328</v>
      </c>
      <c r="K66" s="131" t="s">
        <v>1067</v>
      </c>
      <c r="L66" s="59" t="s">
        <v>376</v>
      </c>
      <c r="M66" s="60">
        <v>44197</v>
      </c>
      <c r="N66" s="60" t="s">
        <v>330</v>
      </c>
      <c r="O66" s="86">
        <v>5654.4155219200002</v>
      </c>
      <c r="P66" s="86">
        <v>4523.5324175360001</v>
      </c>
      <c r="Q66" s="87">
        <f t="shared" si="1"/>
        <v>0.8</v>
      </c>
      <c r="R66" s="46">
        <v>44536</v>
      </c>
      <c r="S66" s="42">
        <v>7140621</v>
      </c>
      <c r="T66" s="57" t="s">
        <v>423</v>
      </c>
      <c r="V66" s="129" t="s">
        <v>1042</v>
      </c>
      <c r="W66" s="133" t="s">
        <v>1070</v>
      </c>
    </row>
    <row r="67" spans="1:23" s="64" customFormat="1" ht="30" customHeight="1" x14ac:dyDescent="0.3">
      <c r="A67" s="35" t="s">
        <v>424</v>
      </c>
      <c r="B67" s="43" t="s">
        <v>425</v>
      </c>
      <c r="C67" s="43"/>
      <c r="D67" s="43" t="s">
        <v>426</v>
      </c>
      <c r="E67" s="57" t="s">
        <v>427</v>
      </c>
      <c r="F67" s="57" t="s">
        <v>0</v>
      </c>
      <c r="G67" s="58" t="s">
        <v>358</v>
      </c>
      <c r="H67" s="58" t="s">
        <v>66</v>
      </c>
      <c r="I67" s="45" t="s">
        <v>327</v>
      </c>
      <c r="J67" s="45" t="s">
        <v>328</v>
      </c>
      <c r="K67" s="131" t="s">
        <v>1067</v>
      </c>
      <c r="L67" s="59" t="s">
        <v>376</v>
      </c>
      <c r="M67" s="60" t="s">
        <v>329</v>
      </c>
      <c r="N67" s="60" t="s">
        <v>330</v>
      </c>
      <c r="O67" s="86">
        <v>24031.265968159998</v>
      </c>
      <c r="P67" s="86">
        <v>19225.012774528001</v>
      </c>
      <c r="Q67" s="87">
        <f t="shared" si="1"/>
        <v>0.8</v>
      </c>
      <c r="R67" s="46">
        <v>44536</v>
      </c>
      <c r="S67" s="42">
        <v>7141013</v>
      </c>
      <c r="T67" s="57" t="s">
        <v>428</v>
      </c>
      <c r="V67" s="129" t="s">
        <v>1042</v>
      </c>
      <c r="W67" s="133" t="s">
        <v>1070</v>
      </c>
    </row>
    <row r="68" spans="1:23" s="64" customFormat="1" ht="30" customHeight="1" x14ac:dyDescent="0.3">
      <c r="A68" s="35" t="s">
        <v>429</v>
      </c>
      <c r="B68" s="43" t="s">
        <v>430</v>
      </c>
      <c r="C68" s="43"/>
      <c r="D68" s="43" t="s">
        <v>431</v>
      </c>
      <c r="E68" s="57" t="s">
        <v>432</v>
      </c>
      <c r="F68" s="57" t="s">
        <v>0</v>
      </c>
      <c r="G68" s="58" t="s">
        <v>358</v>
      </c>
      <c r="H68" s="58" t="s">
        <v>2</v>
      </c>
      <c r="I68" s="45" t="s">
        <v>327</v>
      </c>
      <c r="J68" s="45" t="s">
        <v>328</v>
      </c>
      <c r="K68" s="131" t="s">
        <v>1067</v>
      </c>
      <c r="L68" s="59" t="s">
        <v>417</v>
      </c>
      <c r="M68" s="60" t="s">
        <v>329</v>
      </c>
      <c r="N68" s="60" t="s">
        <v>330</v>
      </c>
      <c r="O68" s="86">
        <v>8481.6232828800003</v>
      </c>
      <c r="P68" s="86">
        <v>6785.2986263040002</v>
      </c>
      <c r="Q68" s="87">
        <f t="shared" si="1"/>
        <v>0.8</v>
      </c>
      <c r="R68" s="46">
        <v>44536</v>
      </c>
      <c r="S68" s="42">
        <v>7141299</v>
      </c>
      <c r="T68" s="57" t="s">
        <v>433</v>
      </c>
      <c r="V68" s="129" t="s">
        <v>1042</v>
      </c>
      <c r="W68" s="133" t="s">
        <v>1070</v>
      </c>
    </row>
    <row r="69" spans="1:23" s="64" customFormat="1" ht="30" customHeight="1" x14ac:dyDescent="0.3">
      <c r="A69" s="35" t="s">
        <v>434</v>
      </c>
      <c r="B69" s="43" t="s">
        <v>6</v>
      </c>
      <c r="C69" s="43"/>
      <c r="D69" s="43" t="s">
        <v>12</v>
      </c>
      <c r="E69" s="57" t="s">
        <v>435</v>
      </c>
      <c r="F69" s="57" t="s">
        <v>0</v>
      </c>
      <c r="G69" s="58" t="s">
        <v>30</v>
      </c>
      <c r="H69" s="58" t="s">
        <v>2</v>
      </c>
      <c r="I69" s="45" t="s">
        <v>436</v>
      </c>
      <c r="J69" s="45" t="s">
        <v>437</v>
      </c>
      <c r="K69" s="131" t="s">
        <v>1067</v>
      </c>
      <c r="L69" s="59" t="s">
        <v>438</v>
      </c>
      <c r="M69" s="60" t="s">
        <v>439</v>
      </c>
      <c r="N69" s="60" t="s">
        <v>440</v>
      </c>
      <c r="O69" s="86">
        <v>6893.45</v>
      </c>
      <c r="P69" s="86">
        <v>5514.76</v>
      </c>
      <c r="Q69" s="87">
        <f t="shared" si="1"/>
        <v>0.8</v>
      </c>
      <c r="R69" s="46">
        <v>44536</v>
      </c>
      <c r="S69" s="42">
        <v>7296101</v>
      </c>
      <c r="T69" s="57" t="s">
        <v>441</v>
      </c>
      <c r="V69" s="129" t="s">
        <v>1042</v>
      </c>
      <c r="W69" s="133" t="s">
        <v>1070</v>
      </c>
    </row>
    <row r="70" spans="1:23" s="66" customFormat="1" ht="30" customHeight="1" x14ac:dyDescent="0.3">
      <c r="A70" s="34" t="s">
        <v>442</v>
      </c>
      <c r="B70" s="67" t="s">
        <v>443</v>
      </c>
      <c r="C70" s="57"/>
      <c r="D70" s="57" t="s">
        <v>444</v>
      </c>
      <c r="E70" s="65" t="s">
        <v>445</v>
      </c>
      <c r="F70" s="57" t="s">
        <v>0</v>
      </c>
      <c r="G70" s="57" t="s">
        <v>30</v>
      </c>
      <c r="H70" s="42" t="s">
        <v>66</v>
      </c>
      <c r="I70" s="68" t="s">
        <v>446</v>
      </c>
      <c r="J70" s="68" t="s">
        <v>447</v>
      </c>
      <c r="K70" s="131" t="s">
        <v>1067</v>
      </c>
      <c r="L70" s="57" t="s">
        <v>448</v>
      </c>
      <c r="M70" s="42" t="s">
        <v>449</v>
      </c>
      <c r="N70" s="42" t="s">
        <v>450</v>
      </c>
      <c r="O70" s="86">
        <v>9129.2900000000009</v>
      </c>
      <c r="P70" s="86">
        <v>7303.4320000000007</v>
      </c>
      <c r="Q70" s="87">
        <f t="shared" si="1"/>
        <v>0.8</v>
      </c>
      <c r="R70" s="60">
        <v>44545</v>
      </c>
      <c r="S70" s="57">
        <v>7664279</v>
      </c>
      <c r="T70" s="57" t="s">
        <v>451</v>
      </c>
      <c r="V70" s="129" t="s">
        <v>1042</v>
      </c>
      <c r="W70" s="133" t="s">
        <v>1070</v>
      </c>
    </row>
    <row r="71" spans="1:23" s="66" customFormat="1" ht="30" customHeight="1" x14ac:dyDescent="0.3">
      <c r="A71" s="34" t="s">
        <v>452</v>
      </c>
      <c r="B71" s="67" t="s">
        <v>453</v>
      </c>
      <c r="C71" s="58"/>
      <c r="D71" s="57" t="s">
        <v>454</v>
      </c>
      <c r="E71" s="65" t="s">
        <v>455</v>
      </c>
      <c r="F71" s="57" t="s">
        <v>0</v>
      </c>
      <c r="G71" s="57" t="s">
        <v>30</v>
      </c>
      <c r="H71" s="42" t="s">
        <v>4</v>
      </c>
      <c r="I71" s="68" t="s">
        <v>446</v>
      </c>
      <c r="J71" s="68" t="s">
        <v>447</v>
      </c>
      <c r="K71" s="131" t="s">
        <v>1067</v>
      </c>
      <c r="L71" s="57" t="s">
        <v>456</v>
      </c>
      <c r="M71" s="42" t="s">
        <v>449</v>
      </c>
      <c r="N71" s="42" t="s">
        <v>450</v>
      </c>
      <c r="O71" s="86">
        <v>9442.85</v>
      </c>
      <c r="P71" s="86">
        <v>7554.2800000000007</v>
      </c>
      <c r="Q71" s="87">
        <f t="shared" si="1"/>
        <v>0.8</v>
      </c>
      <c r="R71" s="60">
        <v>44545</v>
      </c>
      <c r="S71" s="57">
        <v>7664648</v>
      </c>
      <c r="T71" s="57" t="s">
        <v>451</v>
      </c>
      <c r="V71" s="129" t="s">
        <v>1042</v>
      </c>
      <c r="W71" s="133" t="s">
        <v>1070</v>
      </c>
    </row>
    <row r="72" spans="1:23" s="63" customFormat="1" ht="36" customHeight="1" x14ac:dyDescent="0.3">
      <c r="A72" s="34" t="s">
        <v>457</v>
      </c>
      <c r="B72" s="67" t="s">
        <v>458</v>
      </c>
      <c r="C72" s="67"/>
      <c r="D72" s="57" t="s">
        <v>459</v>
      </c>
      <c r="E72" s="42" t="s">
        <v>460</v>
      </c>
      <c r="F72" s="57" t="s">
        <v>0</v>
      </c>
      <c r="G72" s="57" t="s">
        <v>30</v>
      </c>
      <c r="H72" s="42" t="s">
        <v>2</v>
      </c>
      <c r="I72" s="68" t="s">
        <v>446</v>
      </c>
      <c r="J72" s="68" t="s">
        <v>447</v>
      </c>
      <c r="K72" s="131" t="s">
        <v>1067</v>
      </c>
      <c r="L72" s="46" t="s">
        <v>461</v>
      </c>
      <c r="M72" s="42" t="s">
        <v>449</v>
      </c>
      <c r="N72" s="42" t="s">
        <v>450</v>
      </c>
      <c r="O72" s="86">
        <v>12424.01</v>
      </c>
      <c r="P72" s="86">
        <v>9939.2080000000005</v>
      </c>
      <c r="Q72" s="87">
        <f t="shared" si="1"/>
        <v>0.8</v>
      </c>
      <c r="R72" s="47">
        <v>44545</v>
      </c>
      <c r="S72" s="42">
        <v>7665245</v>
      </c>
      <c r="T72" s="42" t="s">
        <v>451</v>
      </c>
      <c r="V72" s="129" t="s">
        <v>1042</v>
      </c>
      <c r="W72" s="133" t="s">
        <v>1070</v>
      </c>
    </row>
    <row r="73" spans="1:23" s="63" customFormat="1" ht="30" customHeight="1" x14ac:dyDescent="0.3">
      <c r="A73" s="34" t="s">
        <v>462</v>
      </c>
      <c r="B73" s="67" t="s">
        <v>463</v>
      </c>
      <c r="C73" s="44"/>
      <c r="D73" s="57" t="s">
        <v>464</v>
      </c>
      <c r="E73" s="42" t="s">
        <v>465</v>
      </c>
      <c r="F73" s="57" t="s">
        <v>0</v>
      </c>
      <c r="G73" s="57" t="s">
        <v>30</v>
      </c>
      <c r="H73" s="42" t="s">
        <v>2</v>
      </c>
      <c r="I73" s="68" t="s">
        <v>446</v>
      </c>
      <c r="J73" s="68" t="s">
        <v>447</v>
      </c>
      <c r="K73" s="131" t="s">
        <v>1067</v>
      </c>
      <c r="L73" s="46" t="s">
        <v>466</v>
      </c>
      <c r="M73" s="42" t="s">
        <v>449</v>
      </c>
      <c r="N73" s="42" t="s">
        <v>450</v>
      </c>
      <c r="O73" s="86">
        <v>6703.85</v>
      </c>
      <c r="P73" s="86">
        <v>5363.0800000000008</v>
      </c>
      <c r="Q73" s="87">
        <f t="shared" si="1"/>
        <v>0.8</v>
      </c>
      <c r="R73" s="47">
        <v>44545</v>
      </c>
      <c r="S73" s="42">
        <v>7665633</v>
      </c>
      <c r="T73" s="42" t="s">
        <v>451</v>
      </c>
      <c r="V73" s="129" t="s">
        <v>1042</v>
      </c>
      <c r="W73" s="133" t="s">
        <v>1070</v>
      </c>
    </row>
    <row r="74" spans="1:23" s="63" customFormat="1" ht="30" customHeight="1" x14ac:dyDescent="0.3">
      <c r="A74" s="34" t="s">
        <v>467</v>
      </c>
      <c r="B74" s="67" t="s">
        <v>157</v>
      </c>
      <c r="C74" s="44"/>
      <c r="D74" s="57" t="s">
        <v>468</v>
      </c>
      <c r="E74" s="42" t="s">
        <v>469</v>
      </c>
      <c r="F74" s="57" t="s">
        <v>0</v>
      </c>
      <c r="G74" s="57" t="s">
        <v>30</v>
      </c>
      <c r="H74" s="42" t="s">
        <v>2</v>
      </c>
      <c r="I74" s="68" t="s">
        <v>446</v>
      </c>
      <c r="J74" s="68" t="s">
        <v>447</v>
      </c>
      <c r="K74" s="131" t="s">
        <v>1067</v>
      </c>
      <c r="L74" s="46" t="s">
        <v>470</v>
      </c>
      <c r="M74" s="42" t="s">
        <v>449</v>
      </c>
      <c r="N74" s="42" t="s">
        <v>450</v>
      </c>
      <c r="O74" s="86">
        <v>6844.66</v>
      </c>
      <c r="P74" s="86">
        <v>5475.7280000000001</v>
      </c>
      <c r="Q74" s="87">
        <f t="shared" si="1"/>
        <v>0.8</v>
      </c>
      <c r="R74" s="47">
        <v>44545</v>
      </c>
      <c r="S74" s="42">
        <v>7666244</v>
      </c>
      <c r="T74" s="42" t="s">
        <v>451</v>
      </c>
      <c r="V74" s="129" t="s">
        <v>1042</v>
      </c>
      <c r="W74" s="133" t="s">
        <v>1070</v>
      </c>
    </row>
    <row r="75" spans="1:23" s="63" customFormat="1" ht="30" customHeight="1" x14ac:dyDescent="0.3">
      <c r="A75" s="34" t="s">
        <v>471</v>
      </c>
      <c r="B75" s="67" t="s">
        <v>472</v>
      </c>
      <c r="C75" s="44"/>
      <c r="D75" s="57" t="s">
        <v>473</v>
      </c>
      <c r="E75" s="42" t="s">
        <v>474</v>
      </c>
      <c r="F75" s="57" t="s">
        <v>0</v>
      </c>
      <c r="G75" s="57" t="s">
        <v>30</v>
      </c>
      <c r="H75" s="42" t="s">
        <v>2</v>
      </c>
      <c r="I75" s="68" t="s">
        <v>446</v>
      </c>
      <c r="J75" s="68" t="s">
        <v>447</v>
      </c>
      <c r="K75" s="131" t="s">
        <v>1067</v>
      </c>
      <c r="L75" s="46" t="s">
        <v>470</v>
      </c>
      <c r="M75" s="42" t="s">
        <v>449</v>
      </c>
      <c r="N75" s="42" t="s">
        <v>450</v>
      </c>
      <c r="O75" s="86">
        <v>10846.5</v>
      </c>
      <c r="P75" s="86">
        <v>8677.2000000000007</v>
      </c>
      <c r="Q75" s="87">
        <f t="shared" si="1"/>
        <v>0.8</v>
      </c>
      <c r="R75" s="47">
        <v>44545</v>
      </c>
      <c r="S75" s="42">
        <v>7667419</v>
      </c>
      <c r="T75" s="42" t="s">
        <v>451</v>
      </c>
      <c r="V75" s="129" t="s">
        <v>1042</v>
      </c>
      <c r="W75" s="133" t="s">
        <v>1070</v>
      </c>
    </row>
    <row r="76" spans="1:23" s="63" customFormat="1" ht="30" customHeight="1" x14ac:dyDescent="0.3">
      <c r="A76" s="34" t="s">
        <v>475</v>
      </c>
      <c r="B76" s="67" t="s">
        <v>476</v>
      </c>
      <c r="C76" s="44"/>
      <c r="D76" s="57" t="s">
        <v>477</v>
      </c>
      <c r="E76" s="42" t="s">
        <v>478</v>
      </c>
      <c r="F76" s="57" t="s">
        <v>0</v>
      </c>
      <c r="G76" s="57" t="s">
        <v>30</v>
      </c>
      <c r="H76" s="42" t="s">
        <v>115</v>
      </c>
      <c r="I76" s="68" t="s">
        <v>446</v>
      </c>
      <c r="J76" s="68" t="s">
        <v>447</v>
      </c>
      <c r="K76" s="131" t="s">
        <v>1067</v>
      </c>
      <c r="L76" s="46" t="s">
        <v>479</v>
      </c>
      <c r="M76" s="42" t="s">
        <v>449</v>
      </c>
      <c r="N76" s="42" t="s">
        <v>450</v>
      </c>
      <c r="O76" s="86">
        <v>13232.03</v>
      </c>
      <c r="P76" s="86">
        <v>10585.624000000002</v>
      </c>
      <c r="Q76" s="87">
        <f t="shared" si="1"/>
        <v>0.8</v>
      </c>
      <c r="R76" s="47">
        <v>44545</v>
      </c>
      <c r="S76" s="42">
        <v>7667793</v>
      </c>
      <c r="T76" s="42" t="s">
        <v>451</v>
      </c>
      <c r="V76" s="129" t="s">
        <v>1042</v>
      </c>
      <c r="W76" s="133" t="s">
        <v>1070</v>
      </c>
    </row>
    <row r="77" spans="1:23" s="7" customFormat="1" ht="30" customHeight="1" x14ac:dyDescent="0.3">
      <c r="A77" s="23" t="s">
        <v>480</v>
      </c>
      <c r="B77" s="70" t="s">
        <v>295</v>
      </c>
      <c r="C77" s="25"/>
      <c r="D77" s="92" t="s">
        <v>379</v>
      </c>
      <c r="E77" s="92" t="s">
        <v>481</v>
      </c>
      <c r="F77" s="92" t="s">
        <v>0</v>
      </c>
      <c r="G77" s="92" t="s">
        <v>482</v>
      </c>
      <c r="H77" s="92" t="s">
        <v>66</v>
      </c>
      <c r="I77" s="92" t="s">
        <v>483</v>
      </c>
      <c r="J77" s="92" t="s">
        <v>483</v>
      </c>
      <c r="K77" s="131" t="s">
        <v>1067</v>
      </c>
      <c r="L77" s="94" t="s">
        <v>484</v>
      </c>
      <c r="M77" s="118" t="s">
        <v>485</v>
      </c>
      <c r="N77" s="118" t="s">
        <v>486</v>
      </c>
      <c r="O77" s="86">
        <v>3240.68</v>
      </c>
      <c r="P77" s="86">
        <v>2592.5439999999999</v>
      </c>
      <c r="Q77" s="87">
        <f t="shared" si="1"/>
        <v>0.8</v>
      </c>
      <c r="R77" s="101">
        <v>44558</v>
      </c>
      <c r="S77" s="100">
        <v>7908663</v>
      </c>
      <c r="T77" s="100" t="s">
        <v>952</v>
      </c>
      <c r="U77" s="119"/>
      <c r="V77" s="129" t="s">
        <v>1042</v>
      </c>
      <c r="W77" s="133" t="s">
        <v>1070</v>
      </c>
    </row>
    <row r="78" spans="1:23" s="57" customFormat="1" ht="30" customHeight="1" x14ac:dyDescent="0.3">
      <c r="A78" s="36" t="s">
        <v>487</v>
      </c>
      <c r="B78" s="57" t="s">
        <v>488</v>
      </c>
      <c r="D78" s="57" t="s">
        <v>489</v>
      </c>
      <c r="E78" s="57" t="s">
        <v>490</v>
      </c>
      <c r="F78" s="57" t="s">
        <v>0</v>
      </c>
      <c r="G78" s="57" t="s">
        <v>30</v>
      </c>
      <c r="H78" s="57" t="s">
        <v>4</v>
      </c>
      <c r="I78" s="57" t="s">
        <v>298</v>
      </c>
      <c r="J78" s="57" t="s">
        <v>298</v>
      </c>
      <c r="K78" s="131" t="s">
        <v>1067</v>
      </c>
      <c r="L78" s="57">
        <v>44376</v>
      </c>
      <c r="M78" s="57">
        <v>44382</v>
      </c>
      <c r="N78" s="57">
        <v>44535</v>
      </c>
      <c r="O78" s="86">
        <v>2500</v>
      </c>
      <c r="P78" s="86">
        <v>2000</v>
      </c>
      <c r="Q78" s="87">
        <f t="shared" si="1"/>
        <v>0.8</v>
      </c>
      <c r="R78" s="57">
        <v>44558</v>
      </c>
      <c r="S78" s="57">
        <v>7937528</v>
      </c>
      <c r="T78" s="57" t="s">
        <v>953</v>
      </c>
      <c r="V78" s="129" t="s">
        <v>1042</v>
      </c>
      <c r="W78" s="133" t="s">
        <v>1070</v>
      </c>
    </row>
    <row r="79" spans="1:23" s="63" customFormat="1" ht="30" customHeight="1" x14ac:dyDescent="0.3">
      <c r="A79" s="35" t="s">
        <v>491</v>
      </c>
      <c r="B79" s="44" t="s">
        <v>492</v>
      </c>
      <c r="C79" s="44"/>
      <c r="D79" s="44"/>
      <c r="E79" s="42" t="s">
        <v>493</v>
      </c>
      <c r="F79" s="42" t="s">
        <v>0</v>
      </c>
      <c r="G79" s="44" t="s">
        <v>5</v>
      </c>
      <c r="H79" s="44" t="s">
        <v>2</v>
      </c>
      <c r="I79" s="42" t="s">
        <v>206</v>
      </c>
      <c r="J79" s="42" t="s">
        <v>494</v>
      </c>
      <c r="K79" s="131" t="s">
        <v>1067</v>
      </c>
      <c r="L79" s="46">
        <v>44355</v>
      </c>
      <c r="M79" s="47">
        <v>44197</v>
      </c>
      <c r="N79" s="47" t="s">
        <v>495</v>
      </c>
      <c r="O79" s="86">
        <v>2912</v>
      </c>
      <c r="P79" s="86">
        <v>2329.6</v>
      </c>
      <c r="Q79" s="87">
        <f t="shared" si="1"/>
        <v>0.79999999999999993</v>
      </c>
      <c r="R79" s="46">
        <v>44558</v>
      </c>
      <c r="S79" s="42">
        <v>7938095</v>
      </c>
      <c r="T79" s="42" t="s">
        <v>954</v>
      </c>
      <c r="V79" s="129" t="s">
        <v>1042</v>
      </c>
      <c r="W79" s="133" t="s">
        <v>1070</v>
      </c>
    </row>
    <row r="80" spans="1:23" s="63" customFormat="1" ht="30" customHeight="1" x14ac:dyDescent="0.3">
      <c r="A80" s="35" t="s">
        <v>496</v>
      </c>
      <c r="B80" s="44" t="s">
        <v>497</v>
      </c>
      <c r="C80" s="44"/>
      <c r="D80" s="44"/>
      <c r="E80" s="42" t="s">
        <v>498</v>
      </c>
      <c r="F80" s="42" t="s">
        <v>0</v>
      </c>
      <c r="G80" s="44" t="s">
        <v>5</v>
      </c>
      <c r="H80" s="44" t="s">
        <v>2</v>
      </c>
      <c r="I80" s="42" t="s">
        <v>206</v>
      </c>
      <c r="J80" s="42" t="s">
        <v>494</v>
      </c>
      <c r="K80" s="131" t="s">
        <v>1067</v>
      </c>
      <c r="L80" s="46" t="s">
        <v>499</v>
      </c>
      <c r="M80" s="47">
        <v>44197</v>
      </c>
      <c r="N80" s="47" t="s">
        <v>330</v>
      </c>
      <c r="O80" s="86">
        <v>4992</v>
      </c>
      <c r="P80" s="86">
        <v>3994</v>
      </c>
      <c r="Q80" s="87">
        <f t="shared" si="1"/>
        <v>0.80008012820512819</v>
      </c>
      <c r="R80" s="46">
        <v>44558</v>
      </c>
      <c r="S80" s="42">
        <v>7938391</v>
      </c>
      <c r="T80" s="42" t="s">
        <v>500</v>
      </c>
      <c r="V80" s="129" t="s">
        <v>1042</v>
      </c>
      <c r="W80" s="133" t="s">
        <v>1070</v>
      </c>
    </row>
    <row r="81" spans="1:23" s="63" customFormat="1" ht="30" customHeight="1" x14ac:dyDescent="0.3">
      <c r="A81" s="35" t="s">
        <v>501</v>
      </c>
      <c r="B81" s="44" t="s">
        <v>502</v>
      </c>
      <c r="C81" s="44"/>
      <c r="D81" s="44"/>
      <c r="E81" s="42" t="s">
        <v>503</v>
      </c>
      <c r="F81" s="42" t="s">
        <v>0</v>
      </c>
      <c r="G81" s="44" t="s">
        <v>5</v>
      </c>
      <c r="H81" s="44" t="s">
        <v>4</v>
      </c>
      <c r="I81" s="42" t="s">
        <v>206</v>
      </c>
      <c r="J81" s="42" t="s">
        <v>494</v>
      </c>
      <c r="K81" s="131" t="s">
        <v>1067</v>
      </c>
      <c r="L81" s="46" t="s">
        <v>504</v>
      </c>
      <c r="M81" s="47">
        <v>44197</v>
      </c>
      <c r="N81" s="47" t="s">
        <v>330</v>
      </c>
      <c r="O81" s="86">
        <v>3068</v>
      </c>
      <c r="P81" s="86">
        <v>2454</v>
      </c>
      <c r="Q81" s="87">
        <f t="shared" si="1"/>
        <v>0.79986962190352018</v>
      </c>
      <c r="R81" s="46">
        <v>44558</v>
      </c>
      <c r="S81" s="42">
        <v>7938590</v>
      </c>
      <c r="T81" s="42" t="s">
        <v>505</v>
      </c>
      <c r="V81" s="129" t="s">
        <v>1042</v>
      </c>
      <c r="W81" s="133" t="s">
        <v>1070</v>
      </c>
    </row>
    <row r="82" spans="1:23" s="63" customFormat="1" ht="30" customHeight="1" x14ac:dyDescent="0.3">
      <c r="A82" s="35" t="s">
        <v>506</v>
      </c>
      <c r="B82" s="44" t="s">
        <v>507</v>
      </c>
      <c r="C82" s="44" t="s">
        <v>508</v>
      </c>
      <c r="D82" s="44"/>
      <c r="E82" s="42" t="s">
        <v>509</v>
      </c>
      <c r="F82" s="42" t="s">
        <v>0</v>
      </c>
      <c r="G82" s="44" t="s">
        <v>5</v>
      </c>
      <c r="H82" s="44" t="s">
        <v>4</v>
      </c>
      <c r="I82" s="42" t="s">
        <v>206</v>
      </c>
      <c r="J82" s="42" t="s">
        <v>494</v>
      </c>
      <c r="K82" s="131" t="s">
        <v>1067</v>
      </c>
      <c r="L82" s="46" t="s">
        <v>510</v>
      </c>
      <c r="M82" s="47">
        <v>44197</v>
      </c>
      <c r="N82" s="47" t="s">
        <v>330</v>
      </c>
      <c r="O82" s="86">
        <v>3120</v>
      </c>
      <c r="P82" s="86">
        <v>2496</v>
      </c>
      <c r="Q82" s="87">
        <f t="shared" si="1"/>
        <v>0.8</v>
      </c>
      <c r="R82" s="46">
        <v>44558</v>
      </c>
      <c r="S82" s="42">
        <v>7938834</v>
      </c>
      <c r="T82" s="42" t="s">
        <v>511</v>
      </c>
      <c r="V82" s="129" t="s">
        <v>1042</v>
      </c>
      <c r="W82" s="133" t="s">
        <v>1070</v>
      </c>
    </row>
    <row r="83" spans="1:23" s="63" customFormat="1" ht="30" customHeight="1" x14ac:dyDescent="0.3">
      <c r="A83" s="35" t="s">
        <v>512</v>
      </c>
      <c r="B83" s="44" t="s">
        <v>513</v>
      </c>
      <c r="C83" s="44"/>
      <c r="D83" s="44"/>
      <c r="E83" s="42" t="s">
        <v>514</v>
      </c>
      <c r="F83" s="42" t="s">
        <v>0</v>
      </c>
      <c r="G83" s="44" t="s">
        <v>5</v>
      </c>
      <c r="H83" s="44" t="s">
        <v>2</v>
      </c>
      <c r="I83" s="42" t="s">
        <v>515</v>
      </c>
      <c r="J83" s="42" t="s">
        <v>516</v>
      </c>
      <c r="K83" s="131" t="s">
        <v>1067</v>
      </c>
      <c r="L83" s="46" t="s">
        <v>517</v>
      </c>
      <c r="M83" s="47">
        <v>44197</v>
      </c>
      <c r="N83" s="47" t="s">
        <v>330</v>
      </c>
      <c r="O83" s="86">
        <v>10000</v>
      </c>
      <c r="P83" s="86">
        <v>8000</v>
      </c>
      <c r="Q83" s="87">
        <f t="shared" si="1"/>
        <v>0.8</v>
      </c>
      <c r="R83" s="46">
        <v>44558</v>
      </c>
      <c r="S83" s="42">
        <v>7939052</v>
      </c>
      <c r="T83" s="42" t="s">
        <v>518</v>
      </c>
      <c r="V83" s="129" t="s">
        <v>1042</v>
      </c>
      <c r="W83" s="133" t="s">
        <v>1070</v>
      </c>
    </row>
    <row r="84" spans="1:23" s="42" customFormat="1" ht="30" customHeight="1" x14ac:dyDescent="0.3">
      <c r="A84" s="73" t="s">
        <v>519</v>
      </c>
      <c r="B84" s="42">
        <v>1442410211</v>
      </c>
      <c r="D84" s="42" t="s">
        <v>520</v>
      </c>
      <c r="E84" s="42" t="s">
        <v>521</v>
      </c>
      <c r="F84" s="92" t="s">
        <v>0</v>
      </c>
      <c r="G84" s="42" t="s">
        <v>330</v>
      </c>
      <c r="H84" s="42" t="s">
        <v>66</v>
      </c>
      <c r="I84" s="42" t="s">
        <v>522</v>
      </c>
      <c r="J84" s="42" t="s">
        <v>523</v>
      </c>
      <c r="K84" s="131" t="s">
        <v>1067</v>
      </c>
      <c r="L84" s="42" t="s">
        <v>524</v>
      </c>
      <c r="M84" s="42" t="s">
        <v>525</v>
      </c>
      <c r="N84" s="42" t="s">
        <v>526</v>
      </c>
      <c r="O84" s="86">
        <v>5840</v>
      </c>
      <c r="P84" s="86">
        <v>4744</v>
      </c>
      <c r="Q84" s="87">
        <f t="shared" si="1"/>
        <v>0.81232876712328772</v>
      </c>
      <c r="R84" s="46">
        <v>44558</v>
      </c>
      <c r="S84" s="42">
        <v>7940368</v>
      </c>
      <c r="T84" s="42" t="s">
        <v>955</v>
      </c>
      <c r="V84" s="129" t="s">
        <v>1042</v>
      </c>
      <c r="W84" s="133" t="s">
        <v>1070</v>
      </c>
    </row>
    <row r="85" spans="1:23" s="57" customFormat="1" ht="30" customHeight="1" x14ac:dyDescent="0.3">
      <c r="A85" s="74" t="s">
        <v>527</v>
      </c>
      <c r="B85" s="57">
        <v>3096600212</v>
      </c>
      <c r="D85" s="57" t="s">
        <v>528</v>
      </c>
      <c r="E85" s="57" t="s">
        <v>529</v>
      </c>
      <c r="F85" s="92" t="s">
        <v>0</v>
      </c>
      <c r="G85" s="57" t="s">
        <v>330</v>
      </c>
      <c r="H85" s="57" t="s">
        <v>4</v>
      </c>
      <c r="I85" s="57" t="s">
        <v>530</v>
      </c>
      <c r="J85" s="57" t="s">
        <v>531</v>
      </c>
      <c r="K85" s="131" t="s">
        <v>1067</v>
      </c>
      <c r="L85" s="57" t="s">
        <v>235</v>
      </c>
      <c r="M85" s="57" t="s">
        <v>235</v>
      </c>
      <c r="N85" s="57" t="s">
        <v>526</v>
      </c>
      <c r="O85" s="86">
        <v>3650</v>
      </c>
      <c r="P85" s="86">
        <v>2920</v>
      </c>
      <c r="Q85" s="87">
        <f t="shared" si="1"/>
        <v>0.8</v>
      </c>
      <c r="R85" s="59">
        <v>44558</v>
      </c>
      <c r="S85" s="42">
        <v>7940551</v>
      </c>
      <c r="T85" s="57" t="s">
        <v>956</v>
      </c>
      <c r="V85" s="129" t="s">
        <v>1042</v>
      </c>
      <c r="W85" s="133" t="s">
        <v>1070</v>
      </c>
    </row>
    <row r="86" spans="1:23" s="42" customFormat="1" ht="30" customHeight="1" x14ac:dyDescent="0.3">
      <c r="A86" s="35" t="s">
        <v>532</v>
      </c>
      <c r="B86" s="44" t="s">
        <v>533</v>
      </c>
      <c r="C86" s="44"/>
      <c r="D86" s="44" t="s">
        <v>534</v>
      </c>
      <c r="E86" s="42" t="s">
        <v>535</v>
      </c>
      <c r="F86" s="42" t="s">
        <v>0</v>
      </c>
      <c r="G86" s="44" t="s">
        <v>30</v>
      </c>
      <c r="H86" s="44" t="s">
        <v>115</v>
      </c>
      <c r="I86" s="42" t="s">
        <v>536</v>
      </c>
      <c r="J86" s="42" t="s">
        <v>536</v>
      </c>
      <c r="K86" s="131" t="s">
        <v>1067</v>
      </c>
      <c r="L86" s="46">
        <v>44186</v>
      </c>
      <c r="M86" s="47">
        <v>44509</v>
      </c>
      <c r="N86" s="47">
        <v>44510</v>
      </c>
      <c r="O86" s="86">
        <v>15101.79</v>
      </c>
      <c r="P86" s="86">
        <v>12081.43</v>
      </c>
      <c r="Q86" s="87">
        <f t="shared" si="1"/>
        <v>0.79999986756536801</v>
      </c>
      <c r="R86" s="46">
        <v>44558</v>
      </c>
      <c r="S86" s="42">
        <v>7941498</v>
      </c>
      <c r="T86" s="42" t="s">
        <v>537</v>
      </c>
      <c r="V86" s="129" t="s">
        <v>1042</v>
      </c>
      <c r="W86" s="133" t="s">
        <v>1070</v>
      </c>
    </row>
    <row r="87" spans="1:23" s="42" customFormat="1" ht="30" customHeight="1" x14ac:dyDescent="0.3">
      <c r="A87" s="35" t="s">
        <v>538</v>
      </c>
      <c r="B87" s="44" t="s">
        <v>539</v>
      </c>
      <c r="C87" s="44"/>
      <c r="D87" s="44" t="s">
        <v>540</v>
      </c>
      <c r="E87" s="42" t="s">
        <v>541</v>
      </c>
      <c r="F87" s="42" t="s">
        <v>0</v>
      </c>
      <c r="G87" s="44" t="s">
        <v>30</v>
      </c>
      <c r="H87" s="44" t="s">
        <v>66</v>
      </c>
      <c r="I87" s="42" t="s">
        <v>536</v>
      </c>
      <c r="J87" s="42" t="s">
        <v>536</v>
      </c>
      <c r="K87" s="131" t="s">
        <v>1067</v>
      </c>
      <c r="L87" s="46">
        <v>44211</v>
      </c>
      <c r="M87" s="47">
        <v>44509</v>
      </c>
      <c r="N87" s="47">
        <v>44510</v>
      </c>
      <c r="O87" s="86">
        <v>13897.93</v>
      </c>
      <c r="P87" s="86">
        <v>11118.35</v>
      </c>
      <c r="Q87" s="87">
        <f t="shared" si="1"/>
        <v>0.80000043171896817</v>
      </c>
      <c r="R87" s="46">
        <v>44558</v>
      </c>
      <c r="S87" s="42">
        <v>7942287</v>
      </c>
      <c r="T87" s="42" t="s">
        <v>537</v>
      </c>
      <c r="V87" s="129" t="s">
        <v>1042</v>
      </c>
      <c r="W87" s="133" t="s">
        <v>1070</v>
      </c>
    </row>
    <row r="88" spans="1:23" s="42" customFormat="1" ht="30" customHeight="1" x14ac:dyDescent="0.3">
      <c r="A88" s="35" t="s">
        <v>542</v>
      </c>
      <c r="B88" s="44" t="s">
        <v>543</v>
      </c>
      <c r="C88" s="44"/>
      <c r="D88" s="44" t="s">
        <v>544</v>
      </c>
      <c r="E88" s="42" t="s">
        <v>545</v>
      </c>
      <c r="F88" s="42" t="s">
        <v>0</v>
      </c>
      <c r="G88" s="44" t="s">
        <v>30</v>
      </c>
      <c r="H88" s="44" t="s">
        <v>2</v>
      </c>
      <c r="I88" s="42" t="s">
        <v>536</v>
      </c>
      <c r="J88" s="42" t="s">
        <v>536</v>
      </c>
      <c r="K88" s="131" t="s">
        <v>1067</v>
      </c>
      <c r="L88" s="46">
        <v>44328</v>
      </c>
      <c r="M88" s="47">
        <v>44509</v>
      </c>
      <c r="N88" s="47">
        <v>44510</v>
      </c>
      <c r="O88" s="86">
        <v>18173.2</v>
      </c>
      <c r="P88" s="86">
        <v>8230.7199999999993</v>
      </c>
      <c r="Q88" s="87">
        <f t="shared" si="1"/>
        <v>0.45290427662712118</v>
      </c>
      <c r="R88" s="46">
        <v>44558</v>
      </c>
      <c r="S88" s="42">
        <v>7942650</v>
      </c>
      <c r="T88" s="42" t="s">
        <v>546</v>
      </c>
      <c r="V88" s="129" t="s">
        <v>1042</v>
      </c>
      <c r="W88" s="133" t="s">
        <v>1070</v>
      </c>
    </row>
    <row r="89" spans="1:23" s="63" customFormat="1" ht="30" customHeight="1" x14ac:dyDescent="0.3">
      <c r="A89" s="35" t="s">
        <v>547</v>
      </c>
      <c r="B89" s="44" t="s">
        <v>548</v>
      </c>
      <c r="C89" s="44"/>
      <c r="D89" s="44" t="s">
        <v>549</v>
      </c>
      <c r="E89" s="42" t="s">
        <v>550</v>
      </c>
      <c r="F89" s="42" t="s">
        <v>0</v>
      </c>
      <c r="G89" s="44" t="s">
        <v>307</v>
      </c>
      <c r="H89" s="44" t="s">
        <v>2</v>
      </c>
      <c r="I89" s="42" t="s">
        <v>551</v>
      </c>
      <c r="J89" s="42" t="s">
        <v>552</v>
      </c>
      <c r="K89" s="131" t="s">
        <v>1067</v>
      </c>
      <c r="L89" s="46">
        <v>44239</v>
      </c>
      <c r="M89" s="47">
        <v>44277</v>
      </c>
      <c r="N89" s="47">
        <v>44281</v>
      </c>
      <c r="O89" s="86">
        <v>18924</v>
      </c>
      <c r="P89" s="86">
        <v>11772</v>
      </c>
      <c r="Q89" s="87">
        <v>0.8</v>
      </c>
      <c r="R89" s="46">
        <v>44558</v>
      </c>
      <c r="S89" s="42">
        <v>7944896</v>
      </c>
      <c r="T89" s="42" t="s">
        <v>957</v>
      </c>
      <c r="V89" s="129" t="s">
        <v>1042</v>
      </c>
      <c r="W89" s="133" t="s">
        <v>1070</v>
      </c>
    </row>
    <row r="90" spans="1:23" s="63" customFormat="1" ht="30" customHeight="1" x14ac:dyDescent="0.3">
      <c r="A90" s="35" t="s">
        <v>553</v>
      </c>
      <c r="B90" s="44" t="s">
        <v>185</v>
      </c>
      <c r="C90" s="44"/>
      <c r="D90" s="44" t="s">
        <v>554</v>
      </c>
      <c r="E90" s="42" t="s">
        <v>555</v>
      </c>
      <c r="F90" s="42" t="s">
        <v>0</v>
      </c>
      <c r="G90" s="44" t="s">
        <v>307</v>
      </c>
      <c r="H90" s="44" t="s">
        <v>66</v>
      </c>
      <c r="I90" s="42" t="s">
        <v>551</v>
      </c>
      <c r="J90" s="42" t="s">
        <v>552</v>
      </c>
      <c r="K90" s="131" t="s">
        <v>1067</v>
      </c>
      <c r="L90" s="46">
        <v>44183</v>
      </c>
      <c r="M90" s="47">
        <v>44277</v>
      </c>
      <c r="N90" s="47">
        <v>44281</v>
      </c>
      <c r="O90" s="86">
        <v>8180</v>
      </c>
      <c r="P90" s="86">
        <v>6544</v>
      </c>
      <c r="Q90" s="87">
        <f t="shared" si="1"/>
        <v>0.8</v>
      </c>
      <c r="R90" s="46">
        <v>44558</v>
      </c>
      <c r="S90" s="42">
        <v>7945375</v>
      </c>
      <c r="T90" s="42" t="s">
        <v>957</v>
      </c>
      <c r="V90" s="129" t="s">
        <v>1042</v>
      </c>
      <c r="W90" s="133" t="s">
        <v>1070</v>
      </c>
    </row>
    <row r="91" spans="1:23" s="63" customFormat="1" ht="30" customHeight="1" x14ac:dyDescent="0.3">
      <c r="A91" s="35" t="s">
        <v>556</v>
      </c>
      <c r="B91" s="44" t="s">
        <v>557</v>
      </c>
      <c r="C91" s="44"/>
      <c r="D91" s="44" t="s">
        <v>558</v>
      </c>
      <c r="E91" s="42" t="s">
        <v>559</v>
      </c>
      <c r="F91" s="42" t="s">
        <v>0</v>
      </c>
      <c r="G91" s="44" t="s">
        <v>381</v>
      </c>
      <c r="H91" s="44" t="s">
        <v>2</v>
      </c>
      <c r="I91" s="42" t="s">
        <v>7</v>
      </c>
      <c r="J91" s="42" t="s">
        <v>8</v>
      </c>
      <c r="K91" s="131" t="s">
        <v>1067</v>
      </c>
      <c r="L91" s="46">
        <v>44041</v>
      </c>
      <c r="M91" s="47">
        <v>44042</v>
      </c>
      <c r="N91" s="47">
        <v>44379</v>
      </c>
      <c r="O91" s="86">
        <v>12503</v>
      </c>
      <c r="P91" s="86">
        <v>10002.4</v>
      </c>
      <c r="Q91" s="87">
        <f t="shared" si="1"/>
        <v>0.79999999999999993</v>
      </c>
      <c r="R91" s="46">
        <v>44558</v>
      </c>
      <c r="S91" s="42">
        <v>7945518</v>
      </c>
      <c r="T91" s="42" t="s">
        <v>957</v>
      </c>
      <c r="V91" s="129" t="s">
        <v>1042</v>
      </c>
      <c r="W91" s="133" t="s">
        <v>1070</v>
      </c>
    </row>
    <row r="92" spans="1:23" s="63" customFormat="1" ht="30" customHeight="1" x14ac:dyDescent="0.3">
      <c r="A92" s="35" t="s">
        <v>556</v>
      </c>
      <c r="B92" s="44" t="s">
        <v>557</v>
      </c>
      <c r="C92" s="44"/>
      <c r="D92" s="44" t="s">
        <v>560</v>
      </c>
      <c r="E92" s="42" t="s">
        <v>561</v>
      </c>
      <c r="F92" s="42" t="s">
        <v>0</v>
      </c>
      <c r="G92" s="44" t="s">
        <v>381</v>
      </c>
      <c r="H92" s="44" t="s">
        <v>2</v>
      </c>
      <c r="I92" s="42" t="s">
        <v>67</v>
      </c>
      <c r="J92" s="42" t="s">
        <v>562</v>
      </c>
      <c r="K92" s="131" t="s">
        <v>1067</v>
      </c>
      <c r="L92" s="46">
        <v>44041</v>
      </c>
      <c r="M92" s="47">
        <v>44048</v>
      </c>
      <c r="N92" s="47">
        <v>44545</v>
      </c>
      <c r="O92" s="86">
        <v>6600</v>
      </c>
      <c r="P92" s="86">
        <v>5280</v>
      </c>
      <c r="Q92" s="87">
        <f t="shared" si="1"/>
        <v>0.8</v>
      </c>
      <c r="R92" s="46">
        <v>44558</v>
      </c>
      <c r="S92" s="42">
        <v>7945934</v>
      </c>
      <c r="T92" s="42" t="s">
        <v>957</v>
      </c>
      <c r="V92" s="129" t="s">
        <v>1042</v>
      </c>
      <c r="W92" s="133" t="s">
        <v>1070</v>
      </c>
    </row>
    <row r="93" spans="1:23" s="63" customFormat="1" ht="30" customHeight="1" x14ac:dyDescent="0.3">
      <c r="A93" s="35" t="s">
        <v>563</v>
      </c>
      <c r="B93" s="44" t="s">
        <v>564</v>
      </c>
      <c r="C93" s="44"/>
      <c r="D93" s="44" t="s">
        <v>565</v>
      </c>
      <c r="E93" s="42" t="s">
        <v>566</v>
      </c>
      <c r="F93" s="42" t="s">
        <v>0</v>
      </c>
      <c r="G93" s="44" t="s">
        <v>307</v>
      </c>
      <c r="H93" s="44" t="s">
        <v>4</v>
      </c>
      <c r="I93" s="42" t="s">
        <v>567</v>
      </c>
      <c r="J93" s="42" t="s">
        <v>568</v>
      </c>
      <c r="K93" s="131" t="s">
        <v>1067</v>
      </c>
      <c r="L93" s="46">
        <v>44102</v>
      </c>
      <c r="M93" s="47">
        <v>44105</v>
      </c>
      <c r="N93" s="47">
        <v>44227</v>
      </c>
      <c r="O93" s="86">
        <v>20000</v>
      </c>
      <c r="P93" s="86">
        <v>16000</v>
      </c>
      <c r="Q93" s="87">
        <f t="shared" si="1"/>
        <v>0.8</v>
      </c>
      <c r="R93" s="46">
        <v>44558</v>
      </c>
      <c r="S93" s="42">
        <v>7946064</v>
      </c>
      <c r="T93" s="42" t="s">
        <v>957</v>
      </c>
      <c r="V93" s="129" t="s">
        <v>1042</v>
      </c>
      <c r="W93" s="133" t="s">
        <v>1070</v>
      </c>
    </row>
    <row r="94" spans="1:23" s="63" customFormat="1" ht="30" customHeight="1" x14ac:dyDescent="0.3">
      <c r="A94" s="35" t="s">
        <v>569</v>
      </c>
      <c r="B94" s="44" t="s">
        <v>570</v>
      </c>
      <c r="C94" s="44"/>
      <c r="D94" s="44" t="s">
        <v>571</v>
      </c>
      <c r="E94" s="42" t="s">
        <v>572</v>
      </c>
      <c r="F94" s="42" t="s">
        <v>0</v>
      </c>
      <c r="G94" s="44" t="s">
        <v>573</v>
      </c>
      <c r="H94" s="44" t="s">
        <v>2</v>
      </c>
      <c r="I94" s="42" t="s">
        <v>7</v>
      </c>
      <c r="J94" s="42" t="s">
        <v>8</v>
      </c>
      <c r="K94" s="131" t="s">
        <v>1067</v>
      </c>
      <c r="L94" s="46">
        <v>44217</v>
      </c>
      <c r="M94" s="47">
        <v>44217</v>
      </c>
      <c r="N94" s="47">
        <v>44509</v>
      </c>
      <c r="O94" s="86">
        <v>10000</v>
      </c>
      <c r="P94" s="86">
        <v>8000</v>
      </c>
      <c r="Q94" s="87">
        <f t="shared" si="1"/>
        <v>0.8</v>
      </c>
      <c r="R94" s="46">
        <v>44558</v>
      </c>
      <c r="S94" s="42">
        <v>7946300</v>
      </c>
      <c r="T94" s="42" t="s">
        <v>957</v>
      </c>
      <c r="V94" s="129" t="s">
        <v>1042</v>
      </c>
      <c r="W94" s="133" t="s">
        <v>1070</v>
      </c>
    </row>
    <row r="95" spans="1:23" s="63" customFormat="1" ht="30" customHeight="1" x14ac:dyDescent="0.3">
      <c r="A95" s="35" t="s">
        <v>574</v>
      </c>
      <c r="B95" s="44" t="s">
        <v>575</v>
      </c>
      <c r="C95" s="44"/>
      <c r="D95" s="44" t="s">
        <v>576</v>
      </c>
      <c r="E95" s="42" t="s">
        <v>577</v>
      </c>
      <c r="F95" s="42" t="s">
        <v>0</v>
      </c>
      <c r="G95" s="44" t="s">
        <v>307</v>
      </c>
      <c r="H95" s="44" t="s">
        <v>4</v>
      </c>
      <c r="I95" s="42" t="s">
        <v>578</v>
      </c>
      <c r="J95" s="42" t="s">
        <v>579</v>
      </c>
      <c r="K95" s="131" t="s">
        <v>1067</v>
      </c>
      <c r="L95" s="46">
        <v>44285</v>
      </c>
      <c r="M95" s="47">
        <v>44292</v>
      </c>
      <c r="N95" s="47">
        <v>44396</v>
      </c>
      <c r="O95" s="86">
        <v>4200</v>
      </c>
      <c r="P95" s="86">
        <v>3360</v>
      </c>
      <c r="Q95" s="87">
        <f t="shared" si="1"/>
        <v>0.8</v>
      </c>
      <c r="R95" s="46">
        <v>44558</v>
      </c>
      <c r="S95" s="42">
        <v>7946499</v>
      </c>
      <c r="T95" s="42" t="s">
        <v>957</v>
      </c>
      <c r="V95" s="129" t="s">
        <v>1042</v>
      </c>
      <c r="W95" s="133" t="s">
        <v>1070</v>
      </c>
    </row>
    <row r="96" spans="1:23" s="63" customFormat="1" ht="30" customHeight="1" x14ac:dyDescent="0.3">
      <c r="A96" s="35" t="s">
        <v>580</v>
      </c>
      <c r="B96" s="44" t="s">
        <v>581</v>
      </c>
      <c r="C96" s="44"/>
      <c r="D96" s="44" t="s">
        <v>582</v>
      </c>
      <c r="E96" s="42" t="s">
        <v>583</v>
      </c>
      <c r="F96" s="42" t="s">
        <v>0</v>
      </c>
      <c r="G96" s="44" t="s">
        <v>307</v>
      </c>
      <c r="H96" s="44" t="s">
        <v>66</v>
      </c>
      <c r="I96" s="42" t="s">
        <v>584</v>
      </c>
      <c r="J96" s="42" t="s">
        <v>585</v>
      </c>
      <c r="K96" s="131" t="s">
        <v>1067</v>
      </c>
      <c r="L96" s="46">
        <v>44288</v>
      </c>
      <c r="M96" s="47">
        <v>44292</v>
      </c>
      <c r="N96" s="47">
        <v>44500</v>
      </c>
      <c r="O96" s="86">
        <v>1980</v>
      </c>
      <c r="P96" s="86">
        <v>1584</v>
      </c>
      <c r="Q96" s="87">
        <f t="shared" si="1"/>
        <v>0.8</v>
      </c>
      <c r="R96" s="46">
        <v>44558</v>
      </c>
      <c r="S96" s="42" t="s">
        <v>586</v>
      </c>
      <c r="T96" s="42" t="s">
        <v>957</v>
      </c>
      <c r="V96" s="129" t="s">
        <v>1042</v>
      </c>
      <c r="W96" s="133" t="s">
        <v>1070</v>
      </c>
    </row>
    <row r="97" spans="1:23" s="63" customFormat="1" ht="30" customHeight="1" x14ac:dyDescent="0.3">
      <c r="A97" s="35" t="s">
        <v>106</v>
      </c>
      <c r="B97" s="44" t="s">
        <v>107</v>
      </c>
      <c r="C97" s="44"/>
      <c r="D97" s="44" t="s">
        <v>587</v>
      </c>
      <c r="E97" s="42" t="s">
        <v>588</v>
      </c>
      <c r="F97" s="42" t="s">
        <v>0</v>
      </c>
      <c r="G97" s="44" t="s">
        <v>307</v>
      </c>
      <c r="H97" s="44" t="s">
        <v>66</v>
      </c>
      <c r="I97" s="42" t="s">
        <v>589</v>
      </c>
      <c r="J97" s="42" t="s">
        <v>590</v>
      </c>
      <c r="K97" s="131" t="s">
        <v>1067</v>
      </c>
      <c r="L97" s="46">
        <v>44344</v>
      </c>
      <c r="M97" s="47">
        <v>44348</v>
      </c>
      <c r="N97" s="47">
        <v>44469</v>
      </c>
      <c r="O97" s="86">
        <v>7737.48</v>
      </c>
      <c r="P97" s="86">
        <v>6189.98</v>
      </c>
      <c r="Q97" s="87">
        <f t="shared" si="1"/>
        <v>0.79999948303582047</v>
      </c>
      <c r="R97" s="46">
        <v>44558</v>
      </c>
      <c r="S97" s="42">
        <v>7959199</v>
      </c>
      <c r="T97" s="42" t="s">
        <v>957</v>
      </c>
      <c r="V97" s="129" t="s">
        <v>1042</v>
      </c>
      <c r="W97" s="133" t="s">
        <v>1070</v>
      </c>
    </row>
    <row r="98" spans="1:23" s="63" customFormat="1" ht="30" customHeight="1" x14ac:dyDescent="0.3">
      <c r="A98" s="35" t="s">
        <v>591</v>
      </c>
      <c r="B98" s="44" t="s">
        <v>592</v>
      </c>
      <c r="C98" s="44"/>
      <c r="D98" s="44" t="s">
        <v>593</v>
      </c>
      <c r="E98" s="42" t="s">
        <v>594</v>
      </c>
      <c r="F98" s="42" t="s">
        <v>0</v>
      </c>
      <c r="G98" s="44" t="s">
        <v>307</v>
      </c>
      <c r="H98" s="44" t="s">
        <v>4</v>
      </c>
      <c r="I98" s="42" t="s">
        <v>595</v>
      </c>
      <c r="J98" s="42" t="s">
        <v>596</v>
      </c>
      <c r="K98" s="131" t="s">
        <v>1067</v>
      </c>
      <c r="L98" s="46">
        <v>44355</v>
      </c>
      <c r="M98" s="47">
        <v>44355</v>
      </c>
      <c r="N98" s="47">
        <v>44530</v>
      </c>
      <c r="O98" s="86">
        <v>6000</v>
      </c>
      <c r="P98" s="86">
        <v>4800</v>
      </c>
      <c r="Q98" s="87">
        <f t="shared" si="1"/>
        <v>0.8</v>
      </c>
      <c r="R98" s="46">
        <v>44558</v>
      </c>
      <c r="S98" s="42">
        <v>7959421</v>
      </c>
      <c r="T98" s="42" t="s">
        <v>957</v>
      </c>
      <c r="V98" s="129" t="s">
        <v>1042</v>
      </c>
      <c r="W98" s="133" t="s">
        <v>1070</v>
      </c>
    </row>
    <row r="99" spans="1:23" s="63" customFormat="1" ht="30" customHeight="1" x14ac:dyDescent="0.3">
      <c r="A99" s="35" t="s">
        <v>597</v>
      </c>
      <c r="B99" s="44" t="s">
        <v>598</v>
      </c>
      <c r="C99" s="44"/>
      <c r="D99" s="44" t="s">
        <v>599</v>
      </c>
      <c r="E99" s="42" t="s">
        <v>600</v>
      </c>
      <c r="F99" s="42" t="s">
        <v>0</v>
      </c>
      <c r="G99" s="44" t="s">
        <v>307</v>
      </c>
      <c r="H99" s="44" t="s">
        <v>66</v>
      </c>
      <c r="I99" s="42" t="s">
        <v>601</v>
      </c>
      <c r="J99" s="42" t="s">
        <v>602</v>
      </c>
      <c r="K99" s="131" t="s">
        <v>1067</v>
      </c>
      <c r="L99" s="46">
        <v>44089</v>
      </c>
      <c r="M99" s="47">
        <v>44478</v>
      </c>
      <c r="N99" s="47">
        <v>44482</v>
      </c>
      <c r="O99" s="86">
        <v>12841.79</v>
      </c>
      <c r="P99" s="86">
        <v>10273.43</v>
      </c>
      <c r="Q99" s="87">
        <f t="shared" si="1"/>
        <v>0.7999998442584717</v>
      </c>
      <c r="R99" s="46">
        <v>44558</v>
      </c>
      <c r="S99" s="42">
        <v>7959773</v>
      </c>
      <c r="T99" s="42" t="s">
        <v>957</v>
      </c>
      <c r="V99" s="129" t="s">
        <v>1042</v>
      </c>
      <c r="W99" s="133" t="s">
        <v>1070</v>
      </c>
    </row>
    <row r="100" spans="1:23" s="63" customFormat="1" ht="30" customHeight="1" x14ac:dyDescent="0.3">
      <c r="A100" s="35" t="s">
        <v>106</v>
      </c>
      <c r="B100" s="44" t="s">
        <v>107</v>
      </c>
      <c r="C100" s="44"/>
      <c r="D100" s="44" t="s">
        <v>587</v>
      </c>
      <c r="E100" s="42" t="s">
        <v>603</v>
      </c>
      <c r="F100" s="42" t="s">
        <v>0</v>
      </c>
      <c r="G100" s="44" t="s">
        <v>307</v>
      </c>
      <c r="H100" s="44" t="s">
        <v>66</v>
      </c>
      <c r="I100" s="42" t="s">
        <v>601</v>
      </c>
      <c r="J100" s="42" t="s">
        <v>602</v>
      </c>
      <c r="K100" s="131" t="s">
        <v>1067</v>
      </c>
      <c r="L100" s="46">
        <v>44211</v>
      </c>
      <c r="M100" s="47">
        <v>44478</v>
      </c>
      <c r="N100" s="47">
        <v>44482</v>
      </c>
      <c r="O100" s="86">
        <v>19909.400000000001</v>
      </c>
      <c r="P100" s="86">
        <v>14051.52</v>
      </c>
      <c r="Q100" s="87">
        <f t="shared" si="1"/>
        <v>0.7057731523802826</v>
      </c>
      <c r="R100" s="46">
        <v>44558</v>
      </c>
      <c r="S100" s="42">
        <v>7960044</v>
      </c>
      <c r="T100" s="42" t="s">
        <v>957</v>
      </c>
      <c r="V100" s="129" t="s">
        <v>1042</v>
      </c>
      <c r="W100" s="133" t="s">
        <v>1070</v>
      </c>
    </row>
    <row r="101" spans="1:23" s="63" customFormat="1" ht="30" customHeight="1" x14ac:dyDescent="0.3">
      <c r="A101" s="35" t="s">
        <v>604</v>
      </c>
      <c r="B101" s="44" t="s">
        <v>605</v>
      </c>
      <c r="C101" s="44"/>
      <c r="D101" s="44" t="s">
        <v>606</v>
      </c>
      <c r="E101" s="42" t="s">
        <v>607</v>
      </c>
      <c r="F101" s="42" t="s">
        <v>0</v>
      </c>
      <c r="G101" s="44" t="s">
        <v>307</v>
      </c>
      <c r="H101" s="44" t="s">
        <v>4</v>
      </c>
      <c r="I101" s="42" t="s">
        <v>601</v>
      </c>
      <c r="J101" s="42" t="s">
        <v>602</v>
      </c>
      <c r="K101" s="131" t="s">
        <v>1067</v>
      </c>
      <c r="L101" s="46">
        <v>44060</v>
      </c>
      <c r="M101" s="47">
        <v>44478</v>
      </c>
      <c r="N101" s="47">
        <v>44482</v>
      </c>
      <c r="O101" s="86">
        <v>11613.61</v>
      </c>
      <c r="P101" s="86">
        <v>9290.89</v>
      </c>
      <c r="Q101" s="87">
        <f t="shared" si="1"/>
        <v>0.80000017221174113</v>
      </c>
      <c r="R101" s="46">
        <v>44558</v>
      </c>
      <c r="S101" s="42">
        <v>7960293</v>
      </c>
      <c r="T101" s="42" t="s">
        <v>957</v>
      </c>
      <c r="V101" s="129" t="s">
        <v>1042</v>
      </c>
      <c r="W101" s="133" t="s">
        <v>1070</v>
      </c>
    </row>
    <row r="102" spans="1:23" s="63" customFormat="1" ht="30" customHeight="1" x14ac:dyDescent="0.3">
      <c r="A102" s="35" t="s">
        <v>608</v>
      </c>
      <c r="B102" s="44" t="s">
        <v>609</v>
      </c>
      <c r="C102" s="44"/>
      <c r="D102" s="44" t="s">
        <v>610</v>
      </c>
      <c r="E102" s="42" t="s">
        <v>611</v>
      </c>
      <c r="F102" s="42" t="s">
        <v>0</v>
      </c>
      <c r="G102" s="44" t="s">
        <v>307</v>
      </c>
      <c r="H102" s="44" t="s">
        <v>2</v>
      </c>
      <c r="I102" s="42" t="s">
        <v>601</v>
      </c>
      <c r="J102" s="42" t="s">
        <v>602</v>
      </c>
      <c r="K102" s="131" t="s">
        <v>1067</v>
      </c>
      <c r="L102" s="46">
        <v>44081</v>
      </c>
      <c r="M102" s="47">
        <v>44478</v>
      </c>
      <c r="N102" s="47">
        <v>44482</v>
      </c>
      <c r="O102" s="86">
        <v>21810.45</v>
      </c>
      <c r="P102" s="86">
        <v>17448.36</v>
      </c>
      <c r="Q102" s="87">
        <f t="shared" si="1"/>
        <v>0.8</v>
      </c>
      <c r="R102" s="46">
        <v>44558</v>
      </c>
      <c r="S102" s="42">
        <v>7960656</v>
      </c>
      <c r="T102" s="42" t="s">
        <v>957</v>
      </c>
      <c r="V102" s="129" t="s">
        <v>1042</v>
      </c>
      <c r="W102" s="133" t="s">
        <v>1070</v>
      </c>
    </row>
    <row r="103" spans="1:23" s="63" customFormat="1" ht="30" customHeight="1" x14ac:dyDescent="0.3">
      <c r="A103" s="35" t="s">
        <v>612</v>
      </c>
      <c r="B103" s="44" t="s">
        <v>613</v>
      </c>
      <c r="C103" s="44"/>
      <c r="D103" s="44" t="s">
        <v>614</v>
      </c>
      <c r="E103" s="42" t="s">
        <v>615</v>
      </c>
      <c r="F103" s="42" t="s">
        <v>0</v>
      </c>
      <c r="G103" s="44" t="s">
        <v>307</v>
      </c>
      <c r="H103" s="44" t="s">
        <v>66</v>
      </c>
      <c r="I103" s="42" t="s">
        <v>601</v>
      </c>
      <c r="J103" s="42" t="s">
        <v>602</v>
      </c>
      <c r="K103" s="131" t="s">
        <v>1067</v>
      </c>
      <c r="L103" s="46">
        <v>44089</v>
      </c>
      <c r="M103" s="47">
        <v>44478</v>
      </c>
      <c r="N103" s="47">
        <v>44482</v>
      </c>
      <c r="O103" s="86">
        <v>21406.89</v>
      </c>
      <c r="P103" s="86">
        <v>17063.12</v>
      </c>
      <c r="Q103" s="87">
        <f t="shared" si="1"/>
        <v>0.79708542436570651</v>
      </c>
      <c r="R103" s="46">
        <v>44558</v>
      </c>
      <c r="S103" s="42">
        <v>7960853</v>
      </c>
      <c r="T103" s="42" t="s">
        <v>957</v>
      </c>
      <c r="V103" s="129" t="s">
        <v>1042</v>
      </c>
      <c r="W103" s="133" t="s">
        <v>1070</v>
      </c>
    </row>
    <row r="104" spans="1:23" s="63" customFormat="1" ht="30" customHeight="1" x14ac:dyDescent="0.3">
      <c r="A104" s="35" t="s">
        <v>616</v>
      </c>
      <c r="B104" s="44" t="s">
        <v>476</v>
      </c>
      <c r="C104" s="44"/>
      <c r="D104" s="44" t="s">
        <v>617</v>
      </c>
      <c r="E104" s="42" t="s">
        <v>618</v>
      </c>
      <c r="F104" s="42" t="s">
        <v>0</v>
      </c>
      <c r="G104" s="44" t="s">
        <v>381</v>
      </c>
      <c r="H104" s="44" t="s">
        <v>115</v>
      </c>
      <c r="I104" s="42" t="s">
        <v>601</v>
      </c>
      <c r="J104" s="42" t="s">
        <v>602</v>
      </c>
      <c r="K104" s="131" t="s">
        <v>1067</v>
      </c>
      <c r="L104" s="46">
        <v>44070</v>
      </c>
      <c r="M104" s="47">
        <v>44478</v>
      </c>
      <c r="N104" s="47">
        <v>44482</v>
      </c>
      <c r="O104" s="86">
        <v>25931.79</v>
      </c>
      <c r="P104" s="86">
        <v>20745.43</v>
      </c>
      <c r="Q104" s="87">
        <f t="shared" ref="Q104:Q143" si="2">P104/O104</f>
        <v>0.79999992287458754</v>
      </c>
      <c r="R104" s="46">
        <v>44558</v>
      </c>
      <c r="S104" s="42">
        <v>7961689</v>
      </c>
      <c r="T104" s="42" t="s">
        <v>957</v>
      </c>
      <c r="V104" s="129" t="s">
        <v>1042</v>
      </c>
      <c r="W104" s="133" t="s">
        <v>1070</v>
      </c>
    </row>
    <row r="105" spans="1:23" s="63" customFormat="1" ht="30" customHeight="1" x14ac:dyDescent="0.3">
      <c r="A105" s="35" t="s">
        <v>619</v>
      </c>
      <c r="B105" s="44" t="s">
        <v>620</v>
      </c>
      <c r="C105" s="44"/>
      <c r="D105" s="44" t="s">
        <v>621</v>
      </c>
      <c r="E105" s="42" t="s">
        <v>622</v>
      </c>
      <c r="F105" s="42" t="s">
        <v>0</v>
      </c>
      <c r="G105" s="44" t="s">
        <v>307</v>
      </c>
      <c r="H105" s="44" t="s">
        <v>66</v>
      </c>
      <c r="I105" s="42" t="s">
        <v>601</v>
      </c>
      <c r="J105" s="42" t="s">
        <v>602</v>
      </c>
      <c r="K105" s="131" t="s">
        <v>1067</v>
      </c>
      <c r="L105" s="46">
        <v>44076</v>
      </c>
      <c r="M105" s="47">
        <v>44478</v>
      </c>
      <c r="N105" s="47">
        <v>44482</v>
      </c>
      <c r="O105" s="86">
        <v>30939.81</v>
      </c>
      <c r="P105" s="86">
        <v>24420.65</v>
      </c>
      <c r="Q105" s="87">
        <f t="shared" si="2"/>
        <v>0.78929540937710996</v>
      </c>
      <c r="R105" s="46">
        <v>44558</v>
      </c>
      <c r="S105" s="42">
        <v>7961863</v>
      </c>
      <c r="T105" s="42" t="s">
        <v>957</v>
      </c>
      <c r="V105" s="129" t="s">
        <v>1042</v>
      </c>
      <c r="W105" s="133" t="s">
        <v>1070</v>
      </c>
    </row>
    <row r="106" spans="1:23" s="63" customFormat="1" ht="30" customHeight="1" x14ac:dyDescent="0.3">
      <c r="A106" s="35" t="s">
        <v>623</v>
      </c>
      <c r="B106" s="44" t="s">
        <v>624</v>
      </c>
      <c r="C106" s="44"/>
      <c r="D106" s="44" t="s">
        <v>625</v>
      </c>
      <c r="E106" s="42" t="s">
        <v>626</v>
      </c>
      <c r="F106" s="42" t="s">
        <v>0</v>
      </c>
      <c r="G106" s="44" t="s">
        <v>307</v>
      </c>
      <c r="H106" s="44" t="s">
        <v>66</v>
      </c>
      <c r="I106" s="42" t="s">
        <v>601</v>
      </c>
      <c r="J106" s="42" t="s">
        <v>602</v>
      </c>
      <c r="K106" s="131" t="s">
        <v>1067</v>
      </c>
      <c r="L106" s="46">
        <v>44096</v>
      </c>
      <c r="M106" s="47">
        <v>44478</v>
      </c>
      <c r="N106" s="47">
        <v>44482</v>
      </c>
      <c r="O106" s="86">
        <v>30069.8</v>
      </c>
      <c r="P106" s="86">
        <v>24055.84</v>
      </c>
      <c r="Q106" s="87">
        <f t="shared" si="2"/>
        <v>0.8</v>
      </c>
      <c r="R106" s="46">
        <v>44558</v>
      </c>
      <c r="S106" s="42">
        <v>7962196</v>
      </c>
      <c r="T106" s="42" t="s">
        <v>957</v>
      </c>
      <c r="V106" s="129" t="s">
        <v>1042</v>
      </c>
      <c r="W106" s="133" t="s">
        <v>1070</v>
      </c>
    </row>
    <row r="107" spans="1:23" s="63" customFormat="1" ht="30" customHeight="1" x14ac:dyDescent="0.3">
      <c r="A107" s="35" t="s">
        <v>627</v>
      </c>
      <c r="B107" s="44" t="s">
        <v>628</v>
      </c>
      <c r="C107" s="44"/>
      <c r="D107" s="44" t="s">
        <v>629</v>
      </c>
      <c r="E107" s="42" t="s">
        <v>630</v>
      </c>
      <c r="F107" s="42" t="s">
        <v>0</v>
      </c>
      <c r="G107" s="44" t="s">
        <v>307</v>
      </c>
      <c r="H107" s="44" t="s">
        <v>2</v>
      </c>
      <c r="I107" s="42" t="s">
        <v>601</v>
      </c>
      <c r="J107" s="42" t="s">
        <v>602</v>
      </c>
      <c r="K107" s="131" t="s">
        <v>1067</v>
      </c>
      <c r="L107" s="46">
        <v>44083</v>
      </c>
      <c r="M107" s="47">
        <v>44478</v>
      </c>
      <c r="N107" s="47">
        <v>44482</v>
      </c>
      <c r="O107" s="86">
        <v>15351.64</v>
      </c>
      <c r="P107" s="86">
        <v>12281.31</v>
      </c>
      <c r="Q107" s="87">
        <f t="shared" si="2"/>
        <v>0.79999986972075943</v>
      </c>
      <c r="R107" s="46">
        <v>44558</v>
      </c>
      <c r="S107" s="42">
        <v>7962469</v>
      </c>
      <c r="T107" s="42" t="s">
        <v>957</v>
      </c>
      <c r="V107" s="129" t="s">
        <v>1042</v>
      </c>
      <c r="W107" s="133" t="s">
        <v>1070</v>
      </c>
    </row>
    <row r="108" spans="1:23" s="63" customFormat="1" ht="30" customHeight="1" x14ac:dyDescent="0.3">
      <c r="A108" s="35" t="s">
        <v>631</v>
      </c>
      <c r="B108" s="44" t="s">
        <v>632</v>
      </c>
      <c r="C108" s="44"/>
      <c r="D108" s="44" t="s">
        <v>633</v>
      </c>
      <c r="E108" s="42" t="s">
        <v>634</v>
      </c>
      <c r="F108" s="42" t="s">
        <v>0</v>
      </c>
      <c r="G108" s="44" t="s">
        <v>307</v>
      </c>
      <c r="H108" s="44" t="s">
        <v>115</v>
      </c>
      <c r="I108" s="42" t="s">
        <v>601</v>
      </c>
      <c r="J108" s="42" t="s">
        <v>602</v>
      </c>
      <c r="K108" s="131" t="s">
        <v>1067</v>
      </c>
      <c r="L108" s="46">
        <v>44082</v>
      </c>
      <c r="M108" s="47">
        <v>44478</v>
      </c>
      <c r="N108" s="47">
        <v>44482</v>
      </c>
      <c r="O108" s="86">
        <v>42612.83</v>
      </c>
      <c r="P108" s="86">
        <v>32631.86</v>
      </c>
      <c r="Q108" s="87">
        <f t="shared" si="2"/>
        <v>0.76577547184732864</v>
      </c>
      <c r="R108" s="46">
        <v>44558</v>
      </c>
      <c r="S108" s="42">
        <v>7962710</v>
      </c>
      <c r="T108" s="42" t="s">
        <v>957</v>
      </c>
      <c r="V108" s="129" t="s">
        <v>1042</v>
      </c>
      <c r="W108" s="133" t="s">
        <v>1070</v>
      </c>
    </row>
    <row r="109" spans="1:23" s="63" customFormat="1" ht="30" customHeight="1" x14ac:dyDescent="0.3">
      <c r="A109" s="35" t="s">
        <v>635</v>
      </c>
      <c r="B109" s="44" t="s">
        <v>463</v>
      </c>
      <c r="C109" s="44"/>
      <c r="D109" s="44" t="s">
        <v>636</v>
      </c>
      <c r="E109" s="42" t="s">
        <v>637</v>
      </c>
      <c r="F109" s="42" t="s">
        <v>0</v>
      </c>
      <c r="G109" s="44" t="s">
        <v>307</v>
      </c>
      <c r="H109" s="44" t="s">
        <v>2</v>
      </c>
      <c r="I109" s="42" t="s">
        <v>601</v>
      </c>
      <c r="J109" s="42" t="s">
        <v>602</v>
      </c>
      <c r="K109" s="131" t="s">
        <v>1067</v>
      </c>
      <c r="L109" s="46">
        <v>44054</v>
      </c>
      <c r="M109" s="47">
        <v>44478</v>
      </c>
      <c r="N109" s="47">
        <v>44482</v>
      </c>
      <c r="O109" s="86">
        <v>12645.91</v>
      </c>
      <c r="P109" s="86">
        <v>10116.73</v>
      </c>
      <c r="Q109" s="87">
        <f t="shared" si="2"/>
        <v>0.80000015815390113</v>
      </c>
      <c r="R109" s="46">
        <v>44558</v>
      </c>
      <c r="S109" s="42">
        <v>7963283</v>
      </c>
      <c r="T109" s="42" t="s">
        <v>957</v>
      </c>
      <c r="V109" s="129" t="s">
        <v>1042</v>
      </c>
      <c r="W109" s="133" t="s">
        <v>1070</v>
      </c>
    </row>
    <row r="110" spans="1:23" s="63" customFormat="1" ht="30" customHeight="1" x14ac:dyDescent="0.3">
      <c r="A110" s="35" t="s">
        <v>638</v>
      </c>
      <c r="B110" s="44" t="s">
        <v>639</v>
      </c>
      <c r="C110" s="44"/>
      <c r="D110" s="44" t="s">
        <v>640</v>
      </c>
      <c r="E110" s="42" t="s">
        <v>641</v>
      </c>
      <c r="F110" s="42" t="s">
        <v>0</v>
      </c>
      <c r="G110" s="44" t="s">
        <v>307</v>
      </c>
      <c r="H110" s="44" t="s">
        <v>4</v>
      </c>
      <c r="I110" s="42" t="s">
        <v>601</v>
      </c>
      <c r="J110" s="42" t="s">
        <v>602</v>
      </c>
      <c r="K110" s="131" t="s">
        <v>1067</v>
      </c>
      <c r="L110" s="46">
        <v>44089</v>
      </c>
      <c r="M110" s="47">
        <v>44478</v>
      </c>
      <c r="N110" s="47">
        <v>44482</v>
      </c>
      <c r="O110" s="86">
        <v>12567.8</v>
      </c>
      <c r="P110" s="86">
        <v>10054.24</v>
      </c>
      <c r="Q110" s="87">
        <f t="shared" si="2"/>
        <v>0.8</v>
      </c>
      <c r="R110" s="46">
        <v>44558</v>
      </c>
      <c r="S110" s="42">
        <v>7969795</v>
      </c>
      <c r="T110" s="42" t="s">
        <v>957</v>
      </c>
      <c r="V110" s="129" t="s">
        <v>1042</v>
      </c>
      <c r="W110" s="133" t="s">
        <v>1070</v>
      </c>
    </row>
    <row r="111" spans="1:23" s="63" customFormat="1" ht="30" customHeight="1" x14ac:dyDescent="0.3">
      <c r="A111" s="35" t="s">
        <v>642</v>
      </c>
      <c r="B111" s="44" t="s">
        <v>643</v>
      </c>
      <c r="C111" s="44"/>
      <c r="D111" s="44" t="s">
        <v>644</v>
      </c>
      <c r="E111" s="42" t="s">
        <v>645</v>
      </c>
      <c r="F111" s="42" t="s">
        <v>0</v>
      </c>
      <c r="G111" s="44" t="s">
        <v>307</v>
      </c>
      <c r="H111" s="44" t="s">
        <v>66</v>
      </c>
      <c r="I111" s="42" t="s">
        <v>646</v>
      </c>
      <c r="J111" s="42" t="s">
        <v>647</v>
      </c>
      <c r="K111" s="131" t="s">
        <v>1067</v>
      </c>
      <c r="L111" s="46">
        <v>44456</v>
      </c>
      <c r="M111" s="47">
        <v>44523</v>
      </c>
      <c r="N111" s="47">
        <v>44524</v>
      </c>
      <c r="O111" s="86">
        <v>6677.36</v>
      </c>
      <c r="P111" s="86">
        <v>5341.89</v>
      </c>
      <c r="Q111" s="87">
        <f t="shared" si="2"/>
        <v>0.80000029951957075</v>
      </c>
      <c r="R111" s="46">
        <v>44558</v>
      </c>
      <c r="S111" s="42">
        <v>7970271</v>
      </c>
      <c r="T111" s="42" t="s">
        <v>957</v>
      </c>
      <c r="V111" s="129" t="s">
        <v>1042</v>
      </c>
      <c r="W111" s="133" t="s">
        <v>1070</v>
      </c>
    </row>
    <row r="112" spans="1:23" s="63" customFormat="1" ht="30" customHeight="1" x14ac:dyDescent="0.3">
      <c r="A112" s="35" t="s">
        <v>648</v>
      </c>
      <c r="B112" s="44" t="s">
        <v>649</v>
      </c>
      <c r="C112" s="44"/>
      <c r="D112" s="44" t="s">
        <v>650</v>
      </c>
      <c r="E112" s="42" t="s">
        <v>651</v>
      </c>
      <c r="F112" s="42" t="s">
        <v>0</v>
      </c>
      <c r="G112" s="44" t="s">
        <v>307</v>
      </c>
      <c r="H112" s="44" t="s">
        <v>4</v>
      </c>
      <c r="I112" s="42" t="s">
        <v>646</v>
      </c>
      <c r="J112" s="42" t="s">
        <v>647</v>
      </c>
      <c r="K112" s="131" t="s">
        <v>1067</v>
      </c>
      <c r="L112" s="46">
        <v>44460</v>
      </c>
      <c r="M112" s="47">
        <v>44523</v>
      </c>
      <c r="N112" s="47">
        <v>44524</v>
      </c>
      <c r="O112" s="86">
        <v>11663.88</v>
      </c>
      <c r="P112" s="86">
        <v>9331.1</v>
      </c>
      <c r="Q112" s="87">
        <f t="shared" si="2"/>
        <v>0.79999965706094378</v>
      </c>
      <c r="R112" s="46">
        <v>44558</v>
      </c>
      <c r="S112" s="42" t="s">
        <v>586</v>
      </c>
      <c r="T112" s="42" t="s">
        <v>957</v>
      </c>
      <c r="V112" s="129" t="s">
        <v>1042</v>
      </c>
      <c r="W112" s="133" t="s">
        <v>1070</v>
      </c>
    </row>
    <row r="113" spans="1:23" s="63" customFormat="1" ht="30" customHeight="1" x14ac:dyDescent="0.3">
      <c r="A113" s="35" t="s">
        <v>652</v>
      </c>
      <c r="B113" s="44" t="s">
        <v>653</v>
      </c>
      <c r="C113" s="44"/>
      <c r="D113" s="44" t="s">
        <v>654</v>
      </c>
      <c r="E113" s="42" t="s">
        <v>655</v>
      </c>
      <c r="F113" s="42" t="s">
        <v>0</v>
      </c>
      <c r="G113" s="44" t="s">
        <v>30</v>
      </c>
      <c r="H113" s="44" t="s">
        <v>2</v>
      </c>
      <c r="I113" s="42" t="s">
        <v>646</v>
      </c>
      <c r="J113" s="42" t="s">
        <v>647</v>
      </c>
      <c r="K113" s="131" t="s">
        <v>1067</v>
      </c>
      <c r="L113" s="46">
        <v>44456</v>
      </c>
      <c r="M113" s="47">
        <v>44523</v>
      </c>
      <c r="N113" s="47">
        <v>44524</v>
      </c>
      <c r="O113" s="86">
        <v>11788.88</v>
      </c>
      <c r="P113" s="86">
        <v>9431.1</v>
      </c>
      <c r="Q113" s="87">
        <f t="shared" si="2"/>
        <v>0.79999966069719952</v>
      </c>
      <c r="R113" s="46">
        <v>44558</v>
      </c>
      <c r="S113" s="42">
        <v>7970706</v>
      </c>
      <c r="T113" s="42" t="s">
        <v>957</v>
      </c>
      <c r="V113" s="129" t="s">
        <v>1042</v>
      </c>
      <c r="W113" s="133" t="s">
        <v>1070</v>
      </c>
    </row>
    <row r="114" spans="1:23" s="63" customFormat="1" ht="30" customHeight="1" x14ac:dyDescent="0.3">
      <c r="A114" s="35" t="s">
        <v>656</v>
      </c>
      <c r="B114" s="44" t="s">
        <v>657</v>
      </c>
      <c r="C114" s="44"/>
      <c r="D114" s="44" t="s">
        <v>658</v>
      </c>
      <c r="E114" s="42" t="s">
        <v>659</v>
      </c>
      <c r="F114" s="42" t="s">
        <v>0</v>
      </c>
      <c r="G114" s="44" t="s">
        <v>307</v>
      </c>
      <c r="H114" s="44" t="s">
        <v>115</v>
      </c>
      <c r="I114" s="42" t="s">
        <v>646</v>
      </c>
      <c r="J114" s="42" t="s">
        <v>647</v>
      </c>
      <c r="K114" s="131" t="s">
        <v>1067</v>
      </c>
      <c r="L114" s="46">
        <v>44460</v>
      </c>
      <c r="M114" s="47">
        <v>44523</v>
      </c>
      <c r="N114" s="47">
        <v>44524</v>
      </c>
      <c r="O114" s="86">
        <v>12788.88</v>
      </c>
      <c r="P114" s="86">
        <v>10231.1</v>
      </c>
      <c r="Q114" s="87">
        <f t="shared" si="2"/>
        <v>0.79999968722827963</v>
      </c>
      <c r="R114" s="46">
        <v>44558</v>
      </c>
      <c r="S114" s="42" t="s">
        <v>586</v>
      </c>
      <c r="T114" s="42" t="s">
        <v>957</v>
      </c>
      <c r="V114" s="129" t="s">
        <v>1042</v>
      </c>
      <c r="W114" s="133" t="s">
        <v>1070</v>
      </c>
    </row>
    <row r="115" spans="1:23" s="63" customFormat="1" ht="30" customHeight="1" x14ac:dyDescent="0.3">
      <c r="A115" s="35" t="s">
        <v>660</v>
      </c>
      <c r="B115" s="44" t="s">
        <v>661</v>
      </c>
      <c r="C115" s="44"/>
      <c r="D115" s="44" t="s">
        <v>662</v>
      </c>
      <c r="E115" s="42" t="s">
        <v>663</v>
      </c>
      <c r="F115" s="42" t="s">
        <v>0</v>
      </c>
      <c r="G115" s="44" t="s">
        <v>30</v>
      </c>
      <c r="H115" s="44" t="s">
        <v>2</v>
      </c>
      <c r="I115" s="42" t="s">
        <v>646</v>
      </c>
      <c r="J115" s="42" t="s">
        <v>647</v>
      </c>
      <c r="K115" s="131" t="s">
        <v>1067</v>
      </c>
      <c r="L115" s="46">
        <v>44460</v>
      </c>
      <c r="M115" s="47">
        <v>44523</v>
      </c>
      <c r="N115" s="47">
        <v>44524</v>
      </c>
      <c r="O115" s="86">
        <v>11788.88</v>
      </c>
      <c r="P115" s="86">
        <v>9431.1</v>
      </c>
      <c r="Q115" s="87">
        <f t="shared" si="2"/>
        <v>0.79999966069719952</v>
      </c>
      <c r="R115" s="46">
        <v>44558</v>
      </c>
      <c r="S115" s="42">
        <v>7971342</v>
      </c>
      <c r="T115" s="42" t="s">
        <v>957</v>
      </c>
      <c r="V115" s="129" t="s">
        <v>1042</v>
      </c>
      <c r="W115" s="133" t="s">
        <v>1070</v>
      </c>
    </row>
    <row r="116" spans="1:23" s="63" customFormat="1" ht="30" customHeight="1" x14ac:dyDescent="0.3">
      <c r="A116" s="35" t="s">
        <v>664</v>
      </c>
      <c r="B116" s="44" t="s">
        <v>665</v>
      </c>
      <c r="C116" s="44"/>
      <c r="D116" s="44" t="s">
        <v>666</v>
      </c>
      <c r="E116" s="42" t="s">
        <v>667</v>
      </c>
      <c r="F116" s="42" t="s">
        <v>0</v>
      </c>
      <c r="G116" s="44" t="s">
        <v>307</v>
      </c>
      <c r="H116" s="44" t="s">
        <v>2</v>
      </c>
      <c r="I116" s="42" t="s">
        <v>646</v>
      </c>
      <c r="J116" s="42" t="s">
        <v>647</v>
      </c>
      <c r="K116" s="131" t="s">
        <v>1067</v>
      </c>
      <c r="L116" s="46">
        <v>44460</v>
      </c>
      <c r="M116" s="47">
        <v>44523</v>
      </c>
      <c r="N116" s="47">
        <v>44524</v>
      </c>
      <c r="O116" s="86">
        <v>11476.38</v>
      </c>
      <c r="P116" s="86">
        <v>9181.1</v>
      </c>
      <c r="Q116" s="87">
        <f t="shared" si="2"/>
        <v>0.7999996514580382</v>
      </c>
      <c r="R116" s="46">
        <v>44558</v>
      </c>
      <c r="S116" s="42">
        <v>7971981</v>
      </c>
      <c r="T116" s="42" t="s">
        <v>957</v>
      </c>
      <c r="V116" s="129" t="s">
        <v>1042</v>
      </c>
      <c r="W116" s="133" t="s">
        <v>1070</v>
      </c>
    </row>
    <row r="117" spans="1:23" s="63" customFormat="1" ht="30" customHeight="1" x14ac:dyDescent="0.3">
      <c r="A117" s="35" t="s">
        <v>668</v>
      </c>
      <c r="B117" s="44" t="s">
        <v>669</v>
      </c>
      <c r="C117" s="44"/>
      <c r="D117" s="44" t="s">
        <v>670</v>
      </c>
      <c r="E117" s="42" t="s">
        <v>671</v>
      </c>
      <c r="F117" s="42" t="s">
        <v>0</v>
      </c>
      <c r="G117" s="44" t="s">
        <v>307</v>
      </c>
      <c r="H117" s="44" t="s">
        <v>2</v>
      </c>
      <c r="I117" s="42" t="s">
        <v>672</v>
      </c>
      <c r="J117" s="42" t="s">
        <v>673</v>
      </c>
      <c r="K117" s="131" t="s">
        <v>1067</v>
      </c>
      <c r="L117" s="46">
        <v>44426</v>
      </c>
      <c r="M117" s="47">
        <v>44518</v>
      </c>
      <c r="N117" s="47">
        <v>44519</v>
      </c>
      <c r="O117" s="86">
        <v>5310</v>
      </c>
      <c r="P117" s="86">
        <v>4248</v>
      </c>
      <c r="Q117" s="87">
        <f t="shared" si="2"/>
        <v>0.8</v>
      </c>
      <c r="R117" s="46">
        <v>44558</v>
      </c>
      <c r="S117" s="42">
        <v>7972245</v>
      </c>
      <c r="T117" s="42" t="s">
        <v>957</v>
      </c>
      <c r="V117" s="129" t="s">
        <v>1042</v>
      </c>
      <c r="W117" s="133" t="s">
        <v>1070</v>
      </c>
    </row>
    <row r="118" spans="1:23" s="63" customFormat="1" ht="30" customHeight="1" x14ac:dyDescent="0.3">
      <c r="A118" s="35" t="s">
        <v>674</v>
      </c>
      <c r="B118" s="44" t="s">
        <v>675</v>
      </c>
      <c r="C118" s="44"/>
      <c r="D118" s="44" t="s">
        <v>676</v>
      </c>
      <c r="E118" s="42" t="s">
        <v>677</v>
      </c>
      <c r="F118" s="42" t="s">
        <v>0</v>
      </c>
      <c r="G118" s="44" t="s">
        <v>307</v>
      </c>
      <c r="H118" s="44" t="s">
        <v>66</v>
      </c>
      <c r="I118" s="42" t="s">
        <v>672</v>
      </c>
      <c r="J118" s="42" t="s">
        <v>673</v>
      </c>
      <c r="K118" s="131" t="s">
        <v>1067</v>
      </c>
      <c r="L118" s="46">
        <v>44452</v>
      </c>
      <c r="M118" s="47">
        <v>44518</v>
      </c>
      <c r="N118" s="47">
        <v>44519</v>
      </c>
      <c r="O118" s="86">
        <v>5310</v>
      </c>
      <c r="P118" s="86">
        <v>4248</v>
      </c>
      <c r="Q118" s="87">
        <f t="shared" si="2"/>
        <v>0.8</v>
      </c>
      <c r="R118" s="46">
        <v>44558</v>
      </c>
      <c r="S118" s="42">
        <v>7972724</v>
      </c>
      <c r="T118" s="42" t="s">
        <v>957</v>
      </c>
      <c r="V118" s="129" t="s">
        <v>1042</v>
      </c>
      <c r="W118" s="133" t="s">
        <v>1070</v>
      </c>
    </row>
    <row r="119" spans="1:23" s="63" customFormat="1" ht="30" customHeight="1" x14ac:dyDescent="0.3">
      <c r="A119" s="35" t="s">
        <v>678</v>
      </c>
      <c r="B119" s="44" t="s">
        <v>420</v>
      </c>
      <c r="C119" s="44"/>
      <c r="D119" s="44" t="s">
        <v>421</v>
      </c>
      <c r="E119" s="42" t="s">
        <v>679</v>
      </c>
      <c r="F119" s="42" t="s">
        <v>0</v>
      </c>
      <c r="G119" s="44" t="s">
        <v>326</v>
      </c>
      <c r="H119" s="44" t="s">
        <v>2</v>
      </c>
      <c r="I119" s="42" t="s">
        <v>680</v>
      </c>
      <c r="J119" s="42" t="s">
        <v>673</v>
      </c>
      <c r="K119" s="131" t="s">
        <v>1067</v>
      </c>
      <c r="L119" s="46">
        <v>44438</v>
      </c>
      <c r="M119" s="47">
        <v>44518</v>
      </c>
      <c r="N119" s="47">
        <v>44519</v>
      </c>
      <c r="O119" s="86">
        <v>5310</v>
      </c>
      <c r="P119" s="86">
        <v>4248</v>
      </c>
      <c r="Q119" s="87">
        <f t="shared" si="2"/>
        <v>0.8</v>
      </c>
      <c r="R119" s="46">
        <v>44558</v>
      </c>
      <c r="S119" s="42">
        <v>7973060</v>
      </c>
      <c r="T119" s="42" t="s">
        <v>957</v>
      </c>
      <c r="V119" s="129" t="s">
        <v>1042</v>
      </c>
      <c r="W119" s="133" t="s">
        <v>1070</v>
      </c>
    </row>
    <row r="120" spans="1:23" s="63" customFormat="1" ht="30" customHeight="1" x14ac:dyDescent="0.3">
      <c r="A120" s="35" t="s">
        <v>681</v>
      </c>
      <c r="B120" s="44" t="s">
        <v>682</v>
      </c>
      <c r="C120" s="44"/>
      <c r="D120" s="44" t="s">
        <v>683</v>
      </c>
      <c r="E120" s="42" t="s">
        <v>684</v>
      </c>
      <c r="F120" s="42" t="s">
        <v>0</v>
      </c>
      <c r="G120" s="44" t="s">
        <v>30</v>
      </c>
      <c r="H120" s="44" t="s">
        <v>4</v>
      </c>
      <c r="I120" s="42" t="s">
        <v>672</v>
      </c>
      <c r="J120" s="42" t="s">
        <v>673</v>
      </c>
      <c r="K120" s="131" t="s">
        <v>1067</v>
      </c>
      <c r="L120" s="46">
        <v>44476</v>
      </c>
      <c r="M120" s="47">
        <v>44518</v>
      </c>
      <c r="N120" s="47">
        <v>44519</v>
      </c>
      <c r="O120" s="86">
        <v>5310</v>
      </c>
      <c r="P120" s="86">
        <v>4248</v>
      </c>
      <c r="Q120" s="87">
        <f t="shared" si="2"/>
        <v>0.8</v>
      </c>
      <c r="R120" s="46">
        <v>44558</v>
      </c>
      <c r="S120" s="42">
        <v>7973330</v>
      </c>
      <c r="T120" s="42" t="s">
        <v>957</v>
      </c>
      <c r="V120" s="129" t="s">
        <v>1042</v>
      </c>
      <c r="W120" s="133" t="s">
        <v>1070</v>
      </c>
    </row>
    <row r="121" spans="1:23" s="63" customFormat="1" ht="30" customHeight="1" x14ac:dyDescent="0.3">
      <c r="A121" s="35" t="s">
        <v>106</v>
      </c>
      <c r="B121" s="44" t="s">
        <v>107</v>
      </c>
      <c r="C121" s="44"/>
      <c r="D121" s="44" t="s">
        <v>587</v>
      </c>
      <c r="E121" s="42" t="s">
        <v>685</v>
      </c>
      <c r="F121" s="42" t="s">
        <v>0</v>
      </c>
      <c r="G121" s="44" t="s">
        <v>307</v>
      </c>
      <c r="H121" s="44" t="s">
        <v>66</v>
      </c>
      <c r="I121" s="42" t="s">
        <v>672</v>
      </c>
      <c r="J121" s="42" t="s">
        <v>673</v>
      </c>
      <c r="K121" s="131" t="s">
        <v>1067</v>
      </c>
      <c r="L121" s="46">
        <v>44425</v>
      </c>
      <c r="M121" s="47">
        <v>44504</v>
      </c>
      <c r="N121" s="47">
        <v>44505</v>
      </c>
      <c r="O121" s="86">
        <v>12310</v>
      </c>
      <c r="P121" s="86">
        <v>7748</v>
      </c>
      <c r="Q121" s="87">
        <f t="shared" si="2"/>
        <v>0.62940698619008939</v>
      </c>
      <c r="R121" s="46">
        <v>44558</v>
      </c>
      <c r="S121" s="42">
        <v>7976512</v>
      </c>
      <c r="T121" s="42" t="s">
        <v>957</v>
      </c>
      <c r="V121" s="129" t="s">
        <v>1042</v>
      </c>
      <c r="W121" s="133" t="s">
        <v>1070</v>
      </c>
    </row>
    <row r="122" spans="1:23" s="63" customFormat="1" ht="30" customHeight="1" x14ac:dyDescent="0.3">
      <c r="A122" s="35" t="s">
        <v>597</v>
      </c>
      <c r="B122" s="44" t="s">
        <v>598</v>
      </c>
      <c r="C122" s="44"/>
      <c r="D122" s="44" t="s">
        <v>599</v>
      </c>
      <c r="E122" s="42" t="s">
        <v>686</v>
      </c>
      <c r="F122" s="42" t="s">
        <v>0</v>
      </c>
      <c r="G122" s="44" t="s">
        <v>307</v>
      </c>
      <c r="H122" s="44" t="s">
        <v>66</v>
      </c>
      <c r="I122" s="42" t="s">
        <v>672</v>
      </c>
      <c r="J122" s="42" t="s">
        <v>673</v>
      </c>
      <c r="K122" s="131" t="s">
        <v>1067</v>
      </c>
      <c r="L122" s="46">
        <v>44453</v>
      </c>
      <c r="M122" s="47">
        <v>44502</v>
      </c>
      <c r="N122" s="47">
        <v>44503</v>
      </c>
      <c r="O122" s="86">
        <v>5310</v>
      </c>
      <c r="P122" s="86">
        <v>4248</v>
      </c>
      <c r="Q122" s="87">
        <f t="shared" si="2"/>
        <v>0.8</v>
      </c>
      <c r="R122" s="46">
        <v>44558</v>
      </c>
      <c r="S122" s="42">
        <v>7977638</v>
      </c>
      <c r="T122" s="42" t="s">
        <v>957</v>
      </c>
      <c r="V122" s="129" t="s">
        <v>1042</v>
      </c>
      <c r="W122" s="133" t="s">
        <v>1070</v>
      </c>
    </row>
    <row r="123" spans="1:23" s="63" customFormat="1" ht="30" customHeight="1" x14ac:dyDescent="0.3">
      <c r="A123" s="35" t="s">
        <v>674</v>
      </c>
      <c r="B123" s="44" t="s">
        <v>675</v>
      </c>
      <c r="C123" s="44"/>
      <c r="D123" s="44" t="s">
        <v>676</v>
      </c>
      <c r="E123" s="42" t="s">
        <v>687</v>
      </c>
      <c r="F123" s="42" t="s">
        <v>0</v>
      </c>
      <c r="G123" s="44" t="s">
        <v>307</v>
      </c>
      <c r="H123" s="44" t="s">
        <v>66</v>
      </c>
      <c r="I123" s="45" t="s">
        <v>688</v>
      </c>
      <c r="J123" s="45" t="s">
        <v>689</v>
      </c>
      <c r="K123" s="131" t="s">
        <v>1067</v>
      </c>
      <c r="L123" s="46">
        <v>43986</v>
      </c>
      <c r="M123" s="47">
        <v>43990</v>
      </c>
      <c r="N123" s="47">
        <v>44545</v>
      </c>
      <c r="O123" s="86">
        <v>1000</v>
      </c>
      <c r="P123" s="86">
        <v>1000</v>
      </c>
      <c r="Q123" s="87">
        <f t="shared" si="2"/>
        <v>1</v>
      </c>
      <c r="R123" s="46">
        <v>44558</v>
      </c>
      <c r="S123" s="42">
        <v>7978123</v>
      </c>
      <c r="T123" s="42" t="s">
        <v>957</v>
      </c>
      <c r="V123" s="129" t="s">
        <v>1042</v>
      </c>
      <c r="W123" s="133" t="s">
        <v>1070</v>
      </c>
    </row>
    <row r="124" spans="1:23" s="63" customFormat="1" ht="30" customHeight="1" x14ac:dyDescent="0.3">
      <c r="A124" s="35" t="s">
        <v>690</v>
      </c>
      <c r="B124" s="44" t="s">
        <v>691</v>
      </c>
      <c r="C124" s="44"/>
      <c r="D124" s="44" t="s">
        <v>692</v>
      </c>
      <c r="E124" s="42" t="s">
        <v>693</v>
      </c>
      <c r="F124" s="42" t="s">
        <v>0</v>
      </c>
      <c r="G124" s="44" t="s">
        <v>30</v>
      </c>
      <c r="H124" s="44" t="s">
        <v>2</v>
      </c>
      <c r="I124" s="45" t="s">
        <v>688</v>
      </c>
      <c r="J124" s="45" t="s">
        <v>689</v>
      </c>
      <c r="K124" s="131" t="s">
        <v>1067</v>
      </c>
      <c r="L124" s="46">
        <v>43990</v>
      </c>
      <c r="M124" s="47">
        <v>43990</v>
      </c>
      <c r="N124" s="47">
        <v>44545</v>
      </c>
      <c r="O124" s="86">
        <v>3500</v>
      </c>
      <c r="P124" s="86">
        <v>3500</v>
      </c>
      <c r="Q124" s="87">
        <f t="shared" si="2"/>
        <v>1</v>
      </c>
      <c r="R124" s="46">
        <v>44558</v>
      </c>
      <c r="S124" s="42">
        <v>7978506</v>
      </c>
      <c r="T124" s="42" t="s">
        <v>957</v>
      </c>
      <c r="V124" s="129" t="s">
        <v>1042</v>
      </c>
      <c r="W124" s="133" t="s">
        <v>1070</v>
      </c>
    </row>
    <row r="125" spans="1:23" s="63" customFormat="1" ht="30" customHeight="1" x14ac:dyDescent="0.3">
      <c r="A125" s="35" t="s">
        <v>694</v>
      </c>
      <c r="B125" s="44" t="s">
        <v>695</v>
      </c>
      <c r="C125" s="44"/>
      <c r="D125" s="44" t="s">
        <v>696</v>
      </c>
      <c r="E125" s="42" t="s">
        <v>697</v>
      </c>
      <c r="F125" s="42" t="s">
        <v>0</v>
      </c>
      <c r="G125" s="44" t="s">
        <v>30</v>
      </c>
      <c r="H125" s="44" t="s">
        <v>2</v>
      </c>
      <c r="I125" s="45" t="s">
        <v>688</v>
      </c>
      <c r="J125" s="45" t="s">
        <v>689</v>
      </c>
      <c r="K125" s="131" t="s">
        <v>1067</v>
      </c>
      <c r="L125" s="46">
        <v>43986</v>
      </c>
      <c r="M125" s="47">
        <v>43990</v>
      </c>
      <c r="N125" s="47">
        <v>44545</v>
      </c>
      <c r="O125" s="86">
        <v>3500</v>
      </c>
      <c r="P125" s="86">
        <v>3500</v>
      </c>
      <c r="Q125" s="87">
        <f t="shared" si="2"/>
        <v>1</v>
      </c>
      <c r="R125" s="46">
        <v>44558</v>
      </c>
      <c r="S125" s="42">
        <v>7978708</v>
      </c>
      <c r="T125" s="42" t="s">
        <v>957</v>
      </c>
      <c r="V125" s="129" t="s">
        <v>1042</v>
      </c>
      <c r="W125" s="133" t="s">
        <v>1070</v>
      </c>
    </row>
    <row r="126" spans="1:23" s="63" customFormat="1" ht="30" customHeight="1" x14ac:dyDescent="0.3">
      <c r="A126" s="35" t="s">
        <v>73</v>
      </c>
      <c r="B126" s="44" t="s">
        <v>74</v>
      </c>
      <c r="C126" s="44"/>
      <c r="D126" s="44" t="s">
        <v>75</v>
      </c>
      <c r="E126" s="42" t="s">
        <v>698</v>
      </c>
      <c r="F126" s="42" t="s">
        <v>0</v>
      </c>
      <c r="G126" s="44" t="s">
        <v>307</v>
      </c>
      <c r="H126" s="44" t="s">
        <v>2</v>
      </c>
      <c r="I126" s="42" t="s">
        <v>699</v>
      </c>
      <c r="J126" s="42" t="s">
        <v>700</v>
      </c>
      <c r="K126" s="131" t="s">
        <v>1067</v>
      </c>
      <c r="L126" s="46">
        <v>43971</v>
      </c>
      <c r="M126" s="47">
        <v>43987</v>
      </c>
      <c r="N126" s="47">
        <v>44267</v>
      </c>
      <c r="O126" s="86">
        <v>2500</v>
      </c>
      <c r="P126" s="86">
        <v>2500</v>
      </c>
      <c r="Q126" s="87">
        <f t="shared" si="2"/>
        <v>1</v>
      </c>
      <c r="R126" s="46">
        <v>44558</v>
      </c>
      <c r="S126" s="42">
        <v>7978979</v>
      </c>
      <c r="T126" s="42" t="s">
        <v>957</v>
      </c>
      <c r="V126" s="129" t="s">
        <v>1042</v>
      </c>
      <c r="W126" s="133" t="s">
        <v>1070</v>
      </c>
    </row>
    <row r="127" spans="1:23" s="63" customFormat="1" ht="30" customHeight="1" x14ac:dyDescent="0.3">
      <c r="A127" s="35" t="s">
        <v>701</v>
      </c>
      <c r="B127" s="44" t="s">
        <v>157</v>
      </c>
      <c r="C127" s="44"/>
      <c r="D127" s="44" t="s">
        <v>702</v>
      </c>
      <c r="E127" s="42" t="s">
        <v>703</v>
      </c>
      <c r="F127" s="42" t="s">
        <v>0</v>
      </c>
      <c r="G127" s="44" t="s">
        <v>307</v>
      </c>
      <c r="H127" s="44" t="s">
        <v>2</v>
      </c>
      <c r="I127" s="42" t="s">
        <v>704</v>
      </c>
      <c r="J127" s="42" t="s">
        <v>705</v>
      </c>
      <c r="K127" s="131" t="s">
        <v>1067</v>
      </c>
      <c r="L127" s="46">
        <v>44341</v>
      </c>
      <c r="M127" s="47">
        <v>44544</v>
      </c>
      <c r="N127" s="47">
        <v>44545</v>
      </c>
      <c r="O127" s="86">
        <v>1500</v>
      </c>
      <c r="P127" s="86">
        <v>1200</v>
      </c>
      <c r="Q127" s="87">
        <f t="shared" si="2"/>
        <v>0.8</v>
      </c>
      <c r="R127" s="46">
        <v>44558</v>
      </c>
      <c r="S127" s="42">
        <v>7979152</v>
      </c>
      <c r="T127" s="42" t="s">
        <v>957</v>
      </c>
      <c r="V127" s="129" t="s">
        <v>1042</v>
      </c>
      <c r="W127" s="133" t="s">
        <v>1070</v>
      </c>
    </row>
    <row r="128" spans="1:23" s="63" customFormat="1" ht="30" customHeight="1" x14ac:dyDescent="0.3">
      <c r="A128" s="35" t="s">
        <v>623</v>
      </c>
      <c r="B128" s="44" t="s">
        <v>624</v>
      </c>
      <c r="C128" s="44"/>
      <c r="D128" s="44" t="s">
        <v>625</v>
      </c>
      <c r="E128" s="42" t="s">
        <v>706</v>
      </c>
      <c r="F128" s="42" t="s">
        <v>0</v>
      </c>
      <c r="G128" s="44" t="s">
        <v>307</v>
      </c>
      <c r="H128" s="44" t="s">
        <v>66</v>
      </c>
      <c r="I128" s="42" t="s">
        <v>704</v>
      </c>
      <c r="J128" s="42" t="s">
        <v>705</v>
      </c>
      <c r="K128" s="131" t="s">
        <v>1067</v>
      </c>
      <c r="L128" s="46">
        <v>44343</v>
      </c>
      <c r="M128" s="47">
        <v>44544</v>
      </c>
      <c r="N128" s="47">
        <v>44545</v>
      </c>
      <c r="O128" s="86">
        <v>1500</v>
      </c>
      <c r="P128" s="86">
        <v>1200</v>
      </c>
      <c r="Q128" s="87">
        <f t="shared" si="2"/>
        <v>0.8</v>
      </c>
      <c r="R128" s="46">
        <v>44558</v>
      </c>
      <c r="S128" s="42">
        <v>7979397</v>
      </c>
      <c r="T128" s="42" t="s">
        <v>957</v>
      </c>
      <c r="V128" s="129" t="s">
        <v>1042</v>
      </c>
      <c r="W128" s="133" t="s">
        <v>1070</v>
      </c>
    </row>
    <row r="129" spans="1:23" s="63" customFormat="1" ht="30" customHeight="1" x14ac:dyDescent="0.3">
      <c r="A129" s="35" t="s">
        <v>707</v>
      </c>
      <c r="B129" s="44" t="s">
        <v>708</v>
      </c>
      <c r="C129" s="44"/>
      <c r="D129" s="44" t="s">
        <v>709</v>
      </c>
      <c r="E129" s="42" t="s">
        <v>710</v>
      </c>
      <c r="F129" s="42" t="s">
        <v>0</v>
      </c>
      <c r="G129" s="44" t="s">
        <v>307</v>
      </c>
      <c r="H129" s="44" t="s">
        <v>115</v>
      </c>
      <c r="I129" s="42" t="s">
        <v>704</v>
      </c>
      <c r="J129" s="42" t="s">
        <v>705</v>
      </c>
      <c r="K129" s="131" t="s">
        <v>1067</v>
      </c>
      <c r="L129" s="46">
        <v>44336</v>
      </c>
      <c r="M129" s="47">
        <v>44544</v>
      </c>
      <c r="N129" s="47">
        <v>44545</v>
      </c>
      <c r="O129" s="86">
        <v>1500</v>
      </c>
      <c r="P129" s="86">
        <v>1200</v>
      </c>
      <c r="Q129" s="87">
        <f t="shared" si="2"/>
        <v>0.8</v>
      </c>
      <c r="R129" s="46">
        <v>44558</v>
      </c>
      <c r="S129" s="42">
        <v>7979577</v>
      </c>
      <c r="T129" s="42" t="s">
        <v>957</v>
      </c>
      <c r="V129" s="129" t="s">
        <v>1042</v>
      </c>
      <c r="W129" s="133" t="s">
        <v>1070</v>
      </c>
    </row>
    <row r="130" spans="1:23" s="63" customFormat="1" ht="30" customHeight="1" x14ac:dyDescent="0.3">
      <c r="A130" s="35" t="s">
        <v>616</v>
      </c>
      <c r="B130" s="44" t="s">
        <v>476</v>
      </c>
      <c r="C130" s="44"/>
      <c r="D130" s="44" t="s">
        <v>617</v>
      </c>
      <c r="E130" s="42" t="s">
        <v>711</v>
      </c>
      <c r="F130" s="42" t="s">
        <v>0</v>
      </c>
      <c r="G130" s="44" t="s">
        <v>326</v>
      </c>
      <c r="H130" s="44" t="s">
        <v>66</v>
      </c>
      <c r="I130" s="42" t="s">
        <v>704</v>
      </c>
      <c r="J130" s="42" t="s">
        <v>705</v>
      </c>
      <c r="K130" s="131" t="s">
        <v>1067</v>
      </c>
      <c r="L130" s="46">
        <v>44335</v>
      </c>
      <c r="M130" s="47">
        <v>44544</v>
      </c>
      <c r="N130" s="47">
        <v>44545</v>
      </c>
      <c r="O130" s="86">
        <v>1500</v>
      </c>
      <c r="P130" s="86">
        <v>1200</v>
      </c>
      <c r="Q130" s="87">
        <f t="shared" si="2"/>
        <v>0.8</v>
      </c>
      <c r="R130" s="46">
        <v>44558</v>
      </c>
      <c r="S130" s="42">
        <v>7979787</v>
      </c>
      <c r="T130" s="42" t="s">
        <v>957</v>
      </c>
      <c r="V130" s="129" t="s">
        <v>1042</v>
      </c>
      <c r="W130" s="133" t="s">
        <v>1070</v>
      </c>
    </row>
    <row r="131" spans="1:23" s="63" customFormat="1" ht="30" customHeight="1" x14ac:dyDescent="0.3">
      <c r="A131" s="35" t="s">
        <v>712</v>
      </c>
      <c r="B131" s="44" t="s">
        <v>675</v>
      </c>
      <c r="C131" s="44"/>
      <c r="D131" s="44" t="s">
        <v>676</v>
      </c>
      <c r="E131" s="42" t="s">
        <v>713</v>
      </c>
      <c r="F131" s="42" t="s">
        <v>0</v>
      </c>
      <c r="G131" s="44" t="s">
        <v>307</v>
      </c>
      <c r="H131" s="44" t="s">
        <v>2</v>
      </c>
      <c r="I131" s="42" t="s">
        <v>714</v>
      </c>
      <c r="J131" s="42" t="s">
        <v>715</v>
      </c>
      <c r="K131" s="131" t="s">
        <v>1067</v>
      </c>
      <c r="L131" s="46">
        <v>44217</v>
      </c>
      <c r="M131" s="47">
        <v>44356</v>
      </c>
      <c r="N131" s="47">
        <v>44357</v>
      </c>
      <c r="O131" s="86">
        <v>6930</v>
      </c>
      <c r="P131" s="86">
        <v>5544</v>
      </c>
      <c r="Q131" s="87">
        <f t="shared" si="2"/>
        <v>0.8</v>
      </c>
      <c r="R131" s="46">
        <v>44558</v>
      </c>
      <c r="S131" s="42">
        <v>7980558</v>
      </c>
      <c r="T131" s="42" t="s">
        <v>957</v>
      </c>
      <c r="V131" s="129" t="s">
        <v>1042</v>
      </c>
      <c r="W131" s="133" t="s">
        <v>1070</v>
      </c>
    </row>
    <row r="132" spans="1:23" s="63" customFormat="1" ht="30" customHeight="1" x14ac:dyDescent="0.3">
      <c r="A132" s="35" t="s">
        <v>716</v>
      </c>
      <c r="B132" s="44" t="s">
        <v>157</v>
      </c>
      <c r="C132" s="44"/>
      <c r="D132" s="44" t="s">
        <v>702</v>
      </c>
      <c r="E132" s="42" t="s">
        <v>717</v>
      </c>
      <c r="F132" s="42" t="s">
        <v>0</v>
      </c>
      <c r="G132" s="44" t="s">
        <v>307</v>
      </c>
      <c r="H132" s="44" t="s">
        <v>2</v>
      </c>
      <c r="I132" s="42" t="s">
        <v>714</v>
      </c>
      <c r="J132" s="42" t="s">
        <v>715</v>
      </c>
      <c r="K132" s="131" t="s">
        <v>1067</v>
      </c>
      <c r="L132" s="46">
        <v>44224</v>
      </c>
      <c r="M132" s="47">
        <v>44356</v>
      </c>
      <c r="N132" s="47">
        <v>44357</v>
      </c>
      <c r="O132" s="86">
        <v>6930</v>
      </c>
      <c r="P132" s="86">
        <v>5544</v>
      </c>
      <c r="Q132" s="87">
        <f t="shared" si="2"/>
        <v>0.8</v>
      </c>
      <c r="R132" s="46">
        <v>44559</v>
      </c>
      <c r="S132" s="42">
        <v>7980707</v>
      </c>
      <c r="T132" s="42" t="s">
        <v>957</v>
      </c>
      <c r="V132" s="129" t="s">
        <v>1042</v>
      </c>
      <c r="W132" s="133" t="s">
        <v>1070</v>
      </c>
    </row>
    <row r="133" spans="1:23" s="63" customFormat="1" ht="30" customHeight="1" x14ac:dyDescent="0.3">
      <c r="A133" s="35" t="s">
        <v>718</v>
      </c>
      <c r="B133" s="44" t="s">
        <v>669</v>
      </c>
      <c r="C133" s="44"/>
      <c r="D133" s="44" t="s">
        <v>670</v>
      </c>
      <c r="E133" s="42" t="s">
        <v>719</v>
      </c>
      <c r="F133" s="42" t="s">
        <v>0</v>
      </c>
      <c r="G133" s="44" t="s">
        <v>307</v>
      </c>
      <c r="H133" s="44" t="s">
        <v>2</v>
      </c>
      <c r="I133" s="42" t="s">
        <v>714</v>
      </c>
      <c r="J133" s="42" t="s">
        <v>715</v>
      </c>
      <c r="K133" s="131" t="s">
        <v>1067</v>
      </c>
      <c r="L133" s="46">
        <v>44224</v>
      </c>
      <c r="M133" s="47">
        <v>44356</v>
      </c>
      <c r="N133" s="47">
        <v>44357</v>
      </c>
      <c r="O133" s="86">
        <v>6930</v>
      </c>
      <c r="P133" s="86">
        <v>5544</v>
      </c>
      <c r="Q133" s="87">
        <f t="shared" si="2"/>
        <v>0.8</v>
      </c>
      <c r="R133" s="46">
        <v>44559</v>
      </c>
      <c r="S133" s="42">
        <v>7980931</v>
      </c>
      <c r="T133" s="42" t="s">
        <v>957</v>
      </c>
      <c r="V133" s="129" t="s">
        <v>1042</v>
      </c>
      <c r="W133" s="133" t="s">
        <v>1070</v>
      </c>
    </row>
    <row r="134" spans="1:23" s="63" customFormat="1" ht="30" customHeight="1" x14ac:dyDescent="0.3">
      <c r="A134" s="35" t="s">
        <v>720</v>
      </c>
      <c r="B134" s="44" t="s">
        <v>397</v>
      </c>
      <c r="C134" s="44"/>
      <c r="D134" s="44" t="s">
        <v>398</v>
      </c>
      <c r="E134" s="42" t="s">
        <v>721</v>
      </c>
      <c r="F134" s="42" t="s">
        <v>0</v>
      </c>
      <c r="G134" s="44" t="s">
        <v>358</v>
      </c>
      <c r="H134" s="44" t="s">
        <v>2</v>
      </c>
      <c r="I134" s="42" t="s">
        <v>714</v>
      </c>
      <c r="J134" s="42" t="s">
        <v>715</v>
      </c>
      <c r="K134" s="131" t="s">
        <v>1067</v>
      </c>
      <c r="L134" s="46">
        <v>44228</v>
      </c>
      <c r="M134" s="47">
        <v>44356</v>
      </c>
      <c r="N134" s="47">
        <v>44357</v>
      </c>
      <c r="O134" s="86">
        <v>6930</v>
      </c>
      <c r="P134" s="86">
        <v>5544</v>
      </c>
      <c r="Q134" s="87">
        <f t="shared" si="2"/>
        <v>0.8</v>
      </c>
      <c r="R134" s="46">
        <v>44559</v>
      </c>
      <c r="S134" s="42">
        <v>7981099</v>
      </c>
      <c r="T134" s="42" t="s">
        <v>957</v>
      </c>
      <c r="V134" s="129" t="s">
        <v>1042</v>
      </c>
      <c r="W134" s="133" t="s">
        <v>1070</v>
      </c>
    </row>
    <row r="135" spans="1:23" s="63" customFormat="1" ht="30" customHeight="1" x14ac:dyDescent="0.3">
      <c r="A135" s="35" t="s">
        <v>722</v>
      </c>
      <c r="B135" s="44" t="s">
        <v>367</v>
      </c>
      <c r="C135" s="44"/>
      <c r="D135" s="44" t="s">
        <v>368</v>
      </c>
      <c r="E135" s="42" t="s">
        <v>723</v>
      </c>
      <c r="F135" s="42" t="s">
        <v>0</v>
      </c>
      <c r="G135" s="44" t="s">
        <v>358</v>
      </c>
      <c r="H135" s="44" t="s">
        <v>66</v>
      </c>
      <c r="I135" s="42" t="s">
        <v>714</v>
      </c>
      <c r="J135" s="42" t="s">
        <v>715</v>
      </c>
      <c r="K135" s="131" t="s">
        <v>1067</v>
      </c>
      <c r="L135" s="46">
        <v>44228</v>
      </c>
      <c r="M135" s="47">
        <v>44356</v>
      </c>
      <c r="N135" s="47">
        <v>44357</v>
      </c>
      <c r="O135" s="86">
        <v>6930</v>
      </c>
      <c r="P135" s="86">
        <v>5544</v>
      </c>
      <c r="Q135" s="87">
        <f t="shared" si="2"/>
        <v>0.8</v>
      </c>
      <c r="R135" s="46">
        <v>44559</v>
      </c>
      <c r="S135" s="42">
        <v>7981274</v>
      </c>
      <c r="T135" s="42" t="s">
        <v>957</v>
      </c>
      <c r="V135" s="129" t="s">
        <v>1042</v>
      </c>
      <c r="W135" s="133" t="s">
        <v>1070</v>
      </c>
    </row>
    <row r="136" spans="1:23" s="63" customFormat="1" ht="30" customHeight="1" x14ac:dyDescent="0.3">
      <c r="A136" s="35" t="s">
        <v>724</v>
      </c>
      <c r="B136" s="44" t="s">
        <v>107</v>
      </c>
      <c r="C136" s="44"/>
      <c r="D136" s="44" t="s">
        <v>587</v>
      </c>
      <c r="E136" s="42" t="s">
        <v>725</v>
      </c>
      <c r="F136" s="42" t="s">
        <v>0</v>
      </c>
      <c r="G136" s="44" t="s">
        <v>307</v>
      </c>
      <c r="H136" s="44" t="s">
        <v>66</v>
      </c>
      <c r="I136" s="42" t="s">
        <v>714</v>
      </c>
      <c r="J136" s="42" t="s">
        <v>715</v>
      </c>
      <c r="K136" s="131" t="s">
        <v>1067</v>
      </c>
      <c r="L136" s="46">
        <v>44221</v>
      </c>
      <c r="M136" s="47">
        <v>44347</v>
      </c>
      <c r="N136" s="47">
        <v>44350</v>
      </c>
      <c r="O136" s="86">
        <v>5310</v>
      </c>
      <c r="P136" s="86">
        <v>4248</v>
      </c>
      <c r="Q136" s="87">
        <f t="shared" si="2"/>
        <v>0.8</v>
      </c>
      <c r="R136" s="46">
        <v>44559</v>
      </c>
      <c r="S136" s="42">
        <v>7981521</v>
      </c>
      <c r="T136" s="42" t="s">
        <v>957</v>
      </c>
      <c r="V136" s="129" t="s">
        <v>1042</v>
      </c>
      <c r="W136" s="133" t="s">
        <v>1070</v>
      </c>
    </row>
    <row r="137" spans="1:23" s="63" customFormat="1" ht="30" customHeight="1" x14ac:dyDescent="0.3">
      <c r="A137" s="35" t="s">
        <v>726</v>
      </c>
      <c r="B137" s="44" t="s">
        <v>727</v>
      </c>
      <c r="C137" s="44"/>
      <c r="D137" s="44" t="s">
        <v>728</v>
      </c>
      <c r="E137" s="42" t="s">
        <v>729</v>
      </c>
      <c r="F137" s="42" t="s">
        <v>0</v>
      </c>
      <c r="G137" s="44" t="s">
        <v>307</v>
      </c>
      <c r="H137" s="44" t="s">
        <v>4</v>
      </c>
      <c r="I137" s="42" t="s">
        <v>714</v>
      </c>
      <c r="J137" s="42" t="s">
        <v>715</v>
      </c>
      <c r="K137" s="131" t="s">
        <v>1067</v>
      </c>
      <c r="L137" s="46">
        <v>44228</v>
      </c>
      <c r="M137" s="47">
        <v>44350</v>
      </c>
      <c r="N137" s="47">
        <v>44351</v>
      </c>
      <c r="O137" s="86">
        <v>4950</v>
      </c>
      <c r="P137" s="86">
        <v>3960</v>
      </c>
      <c r="Q137" s="87">
        <f t="shared" si="2"/>
        <v>0.8</v>
      </c>
      <c r="R137" s="46">
        <v>44559</v>
      </c>
      <c r="S137" s="42">
        <v>7981682</v>
      </c>
      <c r="T137" s="42" t="s">
        <v>957</v>
      </c>
      <c r="V137" s="129" t="s">
        <v>1042</v>
      </c>
      <c r="W137" s="133" t="s">
        <v>1070</v>
      </c>
    </row>
    <row r="138" spans="1:23" s="63" customFormat="1" ht="30" customHeight="1" x14ac:dyDescent="0.3">
      <c r="A138" s="35" t="s">
        <v>730</v>
      </c>
      <c r="B138" s="44" t="s">
        <v>613</v>
      </c>
      <c r="C138" s="44"/>
      <c r="D138" s="44" t="s">
        <v>614</v>
      </c>
      <c r="E138" s="42" t="s">
        <v>731</v>
      </c>
      <c r="F138" s="42" t="s">
        <v>0</v>
      </c>
      <c r="G138" s="44" t="s">
        <v>307</v>
      </c>
      <c r="H138" s="44" t="s">
        <v>66</v>
      </c>
      <c r="I138" s="42" t="s">
        <v>714</v>
      </c>
      <c r="J138" s="42" t="s">
        <v>715</v>
      </c>
      <c r="K138" s="131" t="s">
        <v>1067</v>
      </c>
      <c r="L138" s="46">
        <v>44217</v>
      </c>
      <c r="M138" s="47">
        <v>44271</v>
      </c>
      <c r="N138" s="47">
        <v>44272</v>
      </c>
      <c r="O138" s="86">
        <v>5310</v>
      </c>
      <c r="P138" s="86">
        <v>4248</v>
      </c>
      <c r="Q138" s="87">
        <f t="shared" si="2"/>
        <v>0.8</v>
      </c>
      <c r="R138" s="46">
        <v>44559</v>
      </c>
      <c r="S138" s="42">
        <v>7981818</v>
      </c>
      <c r="T138" s="42" t="s">
        <v>957</v>
      </c>
      <c r="V138" s="129" t="s">
        <v>1042</v>
      </c>
      <c r="W138" s="133" t="s">
        <v>1070</v>
      </c>
    </row>
    <row r="139" spans="1:23" s="63" customFormat="1" ht="30" customHeight="1" x14ac:dyDescent="0.3">
      <c r="A139" s="35" t="s">
        <v>732</v>
      </c>
      <c r="B139" s="44" t="s">
        <v>733</v>
      </c>
      <c r="C139" s="44"/>
      <c r="D139" s="44" t="s">
        <v>734</v>
      </c>
      <c r="E139" s="42" t="s">
        <v>735</v>
      </c>
      <c r="F139" s="42" t="s">
        <v>0</v>
      </c>
      <c r="G139" s="44" t="s">
        <v>307</v>
      </c>
      <c r="H139" s="44" t="s">
        <v>4</v>
      </c>
      <c r="I139" s="42" t="s">
        <v>714</v>
      </c>
      <c r="J139" s="42" t="s">
        <v>715</v>
      </c>
      <c r="K139" s="131" t="s">
        <v>1067</v>
      </c>
      <c r="L139" s="46">
        <v>44221</v>
      </c>
      <c r="M139" s="47">
        <v>44271</v>
      </c>
      <c r="N139" s="47">
        <v>44272</v>
      </c>
      <c r="O139" s="86">
        <v>5310</v>
      </c>
      <c r="P139" s="86">
        <v>4248</v>
      </c>
      <c r="Q139" s="87">
        <f t="shared" si="2"/>
        <v>0.8</v>
      </c>
      <c r="R139" s="46">
        <v>44559</v>
      </c>
      <c r="S139" s="42">
        <v>7982040</v>
      </c>
      <c r="T139" s="42" t="s">
        <v>957</v>
      </c>
      <c r="V139" s="129" t="s">
        <v>1042</v>
      </c>
      <c r="W139" s="133" t="s">
        <v>1070</v>
      </c>
    </row>
    <row r="140" spans="1:23" s="63" customFormat="1" ht="30" customHeight="1" x14ac:dyDescent="0.3">
      <c r="A140" s="35" t="s">
        <v>736</v>
      </c>
      <c r="B140" s="44" t="s">
        <v>737</v>
      </c>
      <c r="C140" s="44"/>
      <c r="D140" s="44" t="s">
        <v>738</v>
      </c>
      <c r="E140" s="42" t="s">
        <v>739</v>
      </c>
      <c r="F140" s="42" t="s">
        <v>0</v>
      </c>
      <c r="G140" s="44" t="s">
        <v>30</v>
      </c>
      <c r="H140" s="44" t="s">
        <v>4</v>
      </c>
      <c r="I140" s="42" t="s">
        <v>740</v>
      </c>
      <c r="J140" s="42" t="s">
        <v>741</v>
      </c>
      <c r="K140" s="131" t="s">
        <v>1067</v>
      </c>
      <c r="L140" s="46">
        <v>44428</v>
      </c>
      <c r="M140" s="47">
        <v>44431</v>
      </c>
      <c r="N140" s="47">
        <v>44615</v>
      </c>
      <c r="O140" s="86">
        <v>1275</v>
      </c>
      <c r="P140" s="86">
        <v>1020</v>
      </c>
      <c r="Q140" s="87">
        <f t="shared" si="2"/>
        <v>0.8</v>
      </c>
      <c r="R140" s="46">
        <v>44560</v>
      </c>
      <c r="S140" s="42">
        <v>7998711</v>
      </c>
      <c r="T140" s="71" t="s">
        <v>958</v>
      </c>
      <c r="V140" s="129" t="s">
        <v>1042</v>
      </c>
      <c r="W140" s="133" t="s">
        <v>1070</v>
      </c>
    </row>
    <row r="141" spans="1:23" s="63" customFormat="1" ht="30" customHeight="1" x14ac:dyDescent="0.3">
      <c r="A141" s="35" t="s">
        <v>742</v>
      </c>
      <c r="B141" s="44" t="s">
        <v>743</v>
      </c>
      <c r="C141" s="44"/>
      <c r="D141" s="44" t="s">
        <v>744</v>
      </c>
      <c r="E141" s="42" t="s">
        <v>745</v>
      </c>
      <c r="F141" s="42" t="s">
        <v>0</v>
      </c>
      <c r="G141" s="44" t="s">
        <v>30</v>
      </c>
      <c r="H141" s="44" t="s">
        <v>4</v>
      </c>
      <c r="I141" s="42" t="s">
        <v>740</v>
      </c>
      <c r="J141" s="42" t="s">
        <v>740</v>
      </c>
      <c r="K141" s="131" t="s">
        <v>1067</v>
      </c>
      <c r="L141" s="46">
        <v>44435</v>
      </c>
      <c r="M141" s="47">
        <v>44431</v>
      </c>
      <c r="N141" s="47">
        <v>44615</v>
      </c>
      <c r="O141" s="86">
        <v>1275</v>
      </c>
      <c r="P141" s="86">
        <v>1020</v>
      </c>
      <c r="Q141" s="87">
        <f t="shared" si="2"/>
        <v>0.8</v>
      </c>
      <c r="R141" s="46">
        <v>44560</v>
      </c>
      <c r="S141" s="42">
        <v>7998932</v>
      </c>
      <c r="T141" s="71" t="s">
        <v>958</v>
      </c>
      <c r="V141" s="129" t="s">
        <v>1042</v>
      </c>
      <c r="W141" s="133" t="s">
        <v>1070</v>
      </c>
    </row>
    <row r="142" spans="1:23" s="63" customFormat="1" ht="30" customHeight="1" x14ac:dyDescent="0.3">
      <c r="A142" s="35" t="s">
        <v>746</v>
      </c>
      <c r="B142" s="44" t="s">
        <v>747</v>
      </c>
      <c r="C142" s="44" t="s">
        <v>748</v>
      </c>
      <c r="D142" s="44" t="s">
        <v>749</v>
      </c>
      <c r="E142" s="42" t="s">
        <v>750</v>
      </c>
      <c r="F142" s="42" t="s">
        <v>0</v>
      </c>
      <c r="G142" s="44" t="s">
        <v>30</v>
      </c>
      <c r="H142" s="44" t="s">
        <v>4</v>
      </c>
      <c r="I142" s="42" t="s">
        <v>740</v>
      </c>
      <c r="J142" s="42" t="s">
        <v>740</v>
      </c>
      <c r="K142" s="131" t="s">
        <v>1067</v>
      </c>
      <c r="L142" s="46">
        <v>44427</v>
      </c>
      <c r="M142" s="47">
        <v>44431</v>
      </c>
      <c r="N142" s="47">
        <v>44553</v>
      </c>
      <c r="O142" s="86">
        <v>360</v>
      </c>
      <c r="P142" s="86">
        <v>288</v>
      </c>
      <c r="Q142" s="87">
        <f t="shared" si="2"/>
        <v>0.8</v>
      </c>
      <c r="R142" s="46">
        <v>44560</v>
      </c>
      <c r="S142" s="42">
        <v>7999255</v>
      </c>
      <c r="T142" s="71" t="s">
        <v>958</v>
      </c>
      <c r="V142" s="129" t="s">
        <v>1042</v>
      </c>
      <c r="W142" s="133" t="s">
        <v>1070</v>
      </c>
    </row>
    <row r="143" spans="1:23" s="64" customFormat="1" ht="30" customHeight="1" x14ac:dyDescent="0.3">
      <c r="A143" s="128" t="s">
        <v>751</v>
      </c>
      <c r="B143" s="58" t="s">
        <v>752</v>
      </c>
      <c r="C143" s="58" t="s">
        <v>753</v>
      </c>
      <c r="D143" s="58" t="s">
        <v>754</v>
      </c>
      <c r="E143" s="57" t="s">
        <v>755</v>
      </c>
      <c r="F143" s="57" t="s">
        <v>0</v>
      </c>
      <c r="G143" s="58" t="s">
        <v>30</v>
      </c>
      <c r="H143" s="58" t="s">
        <v>4</v>
      </c>
      <c r="I143" s="57" t="s">
        <v>740</v>
      </c>
      <c r="J143" s="57" t="s">
        <v>740</v>
      </c>
      <c r="K143" s="131" t="s">
        <v>1067</v>
      </c>
      <c r="L143" s="59">
        <v>44428</v>
      </c>
      <c r="M143" s="60">
        <v>44431</v>
      </c>
      <c r="N143" s="60">
        <v>44615</v>
      </c>
      <c r="O143" s="86">
        <v>1275</v>
      </c>
      <c r="P143" s="86">
        <v>1020</v>
      </c>
      <c r="Q143" s="87">
        <f t="shared" si="2"/>
        <v>0.8</v>
      </c>
      <c r="R143" s="59">
        <v>44560</v>
      </c>
      <c r="S143" s="57">
        <v>7999564</v>
      </c>
      <c r="T143" s="72" t="s">
        <v>958</v>
      </c>
      <c r="V143" s="129" t="s">
        <v>1042</v>
      </c>
      <c r="W143" s="133" t="s">
        <v>1070</v>
      </c>
    </row>
    <row r="144" spans="1:23" s="64" customFormat="1" ht="30" customHeight="1" x14ac:dyDescent="0.3">
      <c r="A144" s="36" t="s">
        <v>756</v>
      </c>
      <c r="B144" s="76" t="s">
        <v>757</v>
      </c>
      <c r="C144" s="76"/>
      <c r="D144" s="76" t="s">
        <v>758</v>
      </c>
      <c r="E144" s="57" t="s">
        <v>759</v>
      </c>
      <c r="F144" s="57" t="s">
        <v>0</v>
      </c>
      <c r="G144" s="58" t="s">
        <v>30</v>
      </c>
      <c r="H144" s="58" t="s">
        <v>4</v>
      </c>
      <c r="I144" s="68" t="s">
        <v>760</v>
      </c>
      <c r="J144" s="68" t="s">
        <v>761</v>
      </c>
      <c r="K144" s="131" t="s">
        <v>1067</v>
      </c>
      <c r="L144" s="61" t="s">
        <v>762</v>
      </c>
      <c r="M144" s="60" t="s">
        <v>763</v>
      </c>
      <c r="N144" s="60" t="s">
        <v>764</v>
      </c>
      <c r="O144" s="86">
        <v>9860</v>
      </c>
      <c r="P144" s="86">
        <v>7888</v>
      </c>
      <c r="Q144" s="57">
        <v>80</v>
      </c>
      <c r="R144" s="59">
        <v>44560</v>
      </c>
      <c r="S144" s="57">
        <v>8005144</v>
      </c>
      <c r="T144" s="72" t="s">
        <v>959</v>
      </c>
      <c r="V144" s="129" t="s">
        <v>1042</v>
      </c>
      <c r="W144" s="133" t="s">
        <v>1070</v>
      </c>
    </row>
    <row r="145" spans="1:23" s="64" customFormat="1" ht="30" customHeight="1" x14ac:dyDescent="0.3">
      <c r="A145" s="36" t="s">
        <v>765</v>
      </c>
      <c r="B145" s="76" t="s">
        <v>766</v>
      </c>
      <c r="C145" s="76"/>
      <c r="D145" s="76" t="s">
        <v>767</v>
      </c>
      <c r="E145" s="57" t="s">
        <v>768</v>
      </c>
      <c r="F145" s="57" t="s">
        <v>0</v>
      </c>
      <c r="G145" s="58" t="s">
        <v>307</v>
      </c>
      <c r="H145" s="58" t="s">
        <v>66</v>
      </c>
      <c r="I145" s="68" t="s">
        <v>769</v>
      </c>
      <c r="J145" s="68" t="s">
        <v>770</v>
      </c>
      <c r="K145" s="131" t="s">
        <v>1067</v>
      </c>
      <c r="L145" s="61" t="s">
        <v>771</v>
      </c>
      <c r="M145" s="60" t="s">
        <v>772</v>
      </c>
      <c r="N145" s="60" t="s">
        <v>773</v>
      </c>
      <c r="O145" s="86">
        <v>30729.51</v>
      </c>
      <c r="P145" s="86">
        <v>20083.61</v>
      </c>
      <c r="Q145" s="69">
        <v>0.65359999999999996</v>
      </c>
      <c r="R145" s="59">
        <v>44560</v>
      </c>
      <c r="S145" s="57">
        <v>8005543</v>
      </c>
      <c r="T145" s="72" t="s">
        <v>960</v>
      </c>
      <c r="U145" s="72">
        <v>730238</v>
      </c>
      <c r="V145" s="129" t="s">
        <v>1042</v>
      </c>
      <c r="W145" s="133" t="s">
        <v>1070</v>
      </c>
    </row>
    <row r="146" spans="1:23" s="64" customFormat="1" ht="30" customHeight="1" x14ac:dyDescent="0.3">
      <c r="A146" s="36" t="s">
        <v>774</v>
      </c>
      <c r="B146" s="76" t="s">
        <v>775</v>
      </c>
      <c r="C146" s="76"/>
      <c r="D146" s="76" t="s">
        <v>776</v>
      </c>
      <c r="E146" s="57" t="s">
        <v>777</v>
      </c>
      <c r="F146" s="57" t="s">
        <v>0</v>
      </c>
      <c r="G146" s="58" t="s">
        <v>307</v>
      </c>
      <c r="H146" s="58" t="s">
        <v>4</v>
      </c>
      <c r="I146" s="68" t="s">
        <v>769</v>
      </c>
      <c r="J146" s="68" t="s">
        <v>770</v>
      </c>
      <c r="K146" s="131" t="s">
        <v>1067</v>
      </c>
      <c r="L146" s="61" t="s">
        <v>778</v>
      </c>
      <c r="M146" s="60" t="s">
        <v>772</v>
      </c>
      <c r="N146" s="60" t="s">
        <v>773</v>
      </c>
      <c r="O146" s="86" t="s">
        <v>779</v>
      </c>
      <c r="P146" s="86" t="s">
        <v>780</v>
      </c>
      <c r="Q146" s="69">
        <v>0.64970000000000006</v>
      </c>
      <c r="R146" s="59">
        <v>44560</v>
      </c>
      <c r="S146" s="57">
        <v>8005845</v>
      </c>
      <c r="T146" s="72" t="s">
        <v>960</v>
      </c>
      <c r="U146" s="72">
        <v>730241</v>
      </c>
      <c r="V146" s="129" t="s">
        <v>1042</v>
      </c>
      <c r="W146" s="133" t="s">
        <v>1070</v>
      </c>
    </row>
    <row r="147" spans="1:23" s="64" customFormat="1" ht="30" customHeight="1" x14ac:dyDescent="0.3">
      <c r="A147" s="36" t="s">
        <v>781</v>
      </c>
      <c r="B147" s="76" t="s">
        <v>782</v>
      </c>
      <c r="C147" s="76"/>
      <c r="D147" s="76" t="s">
        <v>783</v>
      </c>
      <c r="E147" s="57" t="s">
        <v>784</v>
      </c>
      <c r="F147" s="57" t="s">
        <v>0</v>
      </c>
      <c r="G147" s="58" t="s">
        <v>307</v>
      </c>
      <c r="H147" s="58" t="s">
        <v>4</v>
      </c>
      <c r="I147" s="68" t="s">
        <v>769</v>
      </c>
      <c r="J147" s="68" t="s">
        <v>770</v>
      </c>
      <c r="K147" s="131" t="s">
        <v>1067</v>
      </c>
      <c r="L147" s="61">
        <v>44021</v>
      </c>
      <c r="M147" s="60" t="s">
        <v>772</v>
      </c>
      <c r="N147" s="60" t="s">
        <v>773</v>
      </c>
      <c r="O147" s="86" t="s">
        <v>785</v>
      </c>
      <c r="P147" s="86" t="s">
        <v>786</v>
      </c>
      <c r="Q147" s="69">
        <v>0.8</v>
      </c>
      <c r="R147" s="59">
        <v>44560</v>
      </c>
      <c r="S147" s="57">
        <v>8006713</v>
      </c>
      <c r="T147" s="72" t="s">
        <v>960</v>
      </c>
      <c r="V147" s="129" t="s">
        <v>1042</v>
      </c>
      <c r="W147" s="133" t="s">
        <v>1070</v>
      </c>
    </row>
    <row r="148" spans="1:23" s="64" customFormat="1" ht="30" customHeight="1" x14ac:dyDescent="0.3">
      <c r="A148" s="36" t="s">
        <v>787</v>
      </c>
      <c r="B148" s="76" t="s">
        <v>788</v>
      </c>
      <c r="C148" s="76"/>
      <c r="D148" s="76" t="s">
        <v>789</v>
      </c>
      <c r="E148" s="57" t="s">
        <v>790</v>
      </c>
      <c r="F148" s="57" t="s">
        <v>0</v>
      </c>
      <c r="G148" s="58">
        <v>31.12</v>
      </c>
      <c r="H148" s="58" t="s">
        <v>4</v>
      </c>
      <c r="I148" s="68" t="s">
        <v>791</v>
      </c>
      <c r="J148" s="68" t="s">
        <v>792</v>
      </c>
      <c r="K148" s="131" t="s">
        <v>1067</v>
      </c>
      <c r="L148" s="61" t="s">
        <v>793</v>
      </c>
      <c r="M148" s="60" t="s">
        <v>793</v>
      </c>
      <c r="N148" s="60" t="s">
        <v>794</v>
      </c>
      <c r="O148" s="86" t="s">
        <v>795</v>
      </c>
      <c r="P148" s="86" t="s">
        <v>796</v>
      </c>
      <c r="Q148" s="69">
        <v>0.8</v>
      </c>
      <c r="R148" s="59">
        <v>44560</v>
      </c>
      <c r="S148" s="57">
        <v>8007483</v>
      </c>
      <c r="T148" s="72" t="s">
        <v>961</v>
      </c>
      <c r="V148" s="129" t="s">
        <v>1042</v>
      </c>
      <c r="W148" s="133" t="s">
        <v>1070</v>
      </c>
    </row>
    <row r="149" spans="1:23" s="64" customFormat="1" ht="30" customHeight="1" x14ac:dyDescent="0.3">
      <c r="A149" s="36" t="s">
        <v>797</v>
      </c>
      <c r="B149" s="76" t="s">
        <v>798</v>
      </c>
      <c r="C149" s="76"/>
      <c r="D149" s="76" t="s">
        <v>799</v>
      </c>
      <c r="E149" s="57" t="s">
        <v>800</v>
      </c>
      <c r="F149" s="57" t="s">
        <v>0</v>
      </c>
      <c r="G149" s="58">
        <v>31.12</v>
      </c>
      <c r="H149" s="58" t="s">
        <v>66</v>
      </c>
      <c r="I149" s="68" t="s">
        <v>801</v>
      </c>
      <c r="J149" s="68" t="s">
        <v>802</v>
      </c>
      <c r="K149" s="131" t="s">
        <v>1067</v>
      </c>
      <c r="L149" s="61">
        <v>44289</v>
      </c>
      <c r="M149" s="60">
        <v>44289</v>
      </c>
      <c r="N149" s="60" t="s">
        <v>803</v>
      </c>
      <c r="O149" s="86" t="s">
        <v>804</v>
      </c>
      <c r="P149" s="86" t="s">
        <v>805</v>
      </c>
      <c r="Q149" s="69">
        <v>0.8</v>
      </c>
      <c r="R149" s="59">
        <v>44560</v>
      </c>
      <c r="S149" s="57">
        <v>8007702</v>
      </c>
      <c r="T149" s="72" t="s">
        <v>961</v>
      </c>
      <c r="V149" s="129" t="s">
        <v>1042</v>
      </c>
      <c r="W149" s="133" t="s">
        <v>1070</v>
      </c>
    </row>
    <row r="150" spans="1:23" s="64" customFormat="1" ht="30" customHeight="1" x14ac:dyDescent="0.3">
      <c r="A150" s="36" t="s">
        <v>806</v>
      </c>
      <c r="B150" s="76" t="s">
        <v>807</v>
      </c>
      <c r="C150" s="76"/>
      <c r="D150" s="76" t="s">
        <v>808</v>
      </c>
      <c r="E150" s="57" t="s">
        <v>809</v>
      </c>
      <c r="F150" s="57" t="s">
        <v>0</v>
      </c>
      <c r="G150" s="58">
        <v>31.12</v>
      </c>
      <c r="H150" s="58" t="s">
        <v>2</v>
      </c>
      <c r="I150" s="68" t="s">
        <v>810</v>
      </c>
      <c r="J150" s="68" t="s">
        <v>811</v>
      </c>
      <c r="K150" s="131" t="s">
        <v>1067</v>
      </c>
      <c r="L150" s="61" t="s">
        <v>812</v>
      </c>
      <c r="M150" s="60" t="s">
        <v>813</v>
      </c>
      <c r="N150" s="60" t="s">
        <v>814</v>
      </c>
      <c r="O150" s="86" t="s">
        <v>815</v>
      </c>
      <c r="P150" s="86" t="s">
        <v>816</v>
      </c>
      <c r="Q150" s="69">
        <v>0.8</v>
      </c>
      <c r="R150" s="59">
        <v>44560</v>
      </c>
      <c r="S150" s="57">
        <v>8007973</v>
      </c>
      <c r="T150" s="72" t="s">
        <v>961</v>
      </c>
      <c r="V150" s="129" t="s">
        <v>1042</v>
      </c>
      <c r="W150" s="133" t="s">
        <v>1070</v>
      </c>
    </row>
    <row r="151" spans="1:23" s="64" customFormat="1" ht="30" customHeight="1" x14ac:dyDescent="0.3">
      <c r="A151" s="36" t="s">
        <v>806</v>
      </c>
      <c r="B151" s="76" t="s">
        <v>807</v>
      </c>
      <c r="C151" s="76"/>
      <c r="D151" s="76" t="s">
        <v>808</v>
      </c>
      <c r="E151" s="57" t="s">
        <v>817</v>
      </c>
      <c r="F151" s="57" t="s">
        <v>0</v>
      </c>
      <c r="G151" s="58">
        <v>31.12</v>
      </c>
      <c r="H151" s="58" t="s">
        <v>2</v>
      </c>
      <c r="I151" s="68" t="s">
        <v>818</v>
      </c>
      <c r="J151" s="68" t="s">
        <v>819</v>
      </c>
      <c r="K151" s="131" t="s">
        <v>1067</v>
      </c>
      <c r="L151" s="61" t="s">
        <v>820</v>
      </c>
      <c r="M151" s="60" t="s">
        <v>821</v>
      </c>
      <c r="N151" s="60" t="s">
        <v>822</v>
      </c>
      <c r="O151" s="86" t="s">
        <v>804</v>
      </c>
      <c r="P151" s="86" t="s">
        <v>805</v>
      </c>
      <c r="Q151" s="69">
        <v>0.8</v>
      </c>
      <c r="R151" s="59">
        <v>44560</v>
      </c>
      <c r="S151" s="57">
        <v>8008250</v>
      </c>
      <c r="T151" s="72" t="s">
        <v>961</v>
      </c>
      <c r="V151" s="129" t="s">
        <v>1042</v>
      </c>
      <c r="W151" s="133" t="s">
        <v>1070</v>
      </c>
    </row>
    <row r="152" spans="1:23" s="64" customFormat="1" ht="30" customHeight="1" x14ac:dyDescent="0.3">
      <c r="A152" s="36" t="s">
        <v>806</v>
      </c>
      <c r="B152" s="76" t="s">
        <v>807</v>
      </c>
      <c r="C152" s="76"/>
      <c r="D152" s="76" t="s">
        <v>808</v>
      </c>
      <c r="E152" s="57" t="s">
        <v>823</v>
      </c>
      <c r="F152" s="57" t="s">
        <v>0</v>
      </c>
      <c r="G152" s="58">
        <v>31.12</v>
      </c>
      <c r="H152" s="58" t="s">
        <v>2</v>
      </c>
      <c r="I152" s="68" t="s">
        <v>824</v>
      </c>
      <c r="J152" s="68" t="s">
        <v>825</v>
      </c>
      <c r="K152" s="131" t="s">
        <v>1067</v>
      </c>
      <c r="L152" s="61">
        <v>44053</v>
      </c>
      <c r="M152" s="60">
        <v>44053</v>
      </c>
      <c r="N152" s="60" t="s">
        <v>814</v>
      </c>
      <c r="O152" s="86" t="s">
        <v>826</v>
      </c>
      <c r="P152" s="86" t="s">
        <v>827</v>
      </c>
      <c r="Q152" s="69">
        <v>0.8</v>
      </c>
      <c r="R152" s="59">
        <v>44560</v>
      </c>
      <c r="S152" s="57">
        <v>8008633</v>
      </c>
      <c r="T152" s="72" t="s">
        <v>961</v>
      </c>
      <c r="V152" s="129" t="s">
        <v>1042</v>
      </c>
      <c r="W152" s="133" t="s">
        <v>1070</v>
      </c>
    </row>
    <row r="153" spans="1:23" s="64" customFormat="1" ht="30" customHeight="1" x14ac:dyDescent="0.3">
      <c r="A153" s="36" t="s">
        <v>828</v>
      </c>
      <c r="B153" s="76" t="s">
        <v>829</v>
      </c>
      <c r="C153" s="76" t="s">
        <v>830</v>
      </c>
      <c r="D153" s="76" t="s">
        <v>831</v>
      </c>
      <c r="E153" s="57" t="s">
        <v>832</v>
      </c>
      <c r="F153" s="57" t="s">
        <v>0</v>
      </c>
      <c r="G153" s="58" t="s">
        <v>30</v>
      </c>
      <c r="H153" s="58" t="s">
        <v>4</v>
      </c>
      <c r="I153" s="68" t="s">
        <v>833</v>
      </c>
      <c r="J153" s="68" t="s">
        <v>834</v>
      </c>
      <c r="K153" s="131" t="s">
        <v>1067</v>
      </c>
      <c r="L153" s="61" t="s">
        <v>835</v>
      </c>
      <c r="M153" s="60" t="s">
        <v>836</v>
      </c>
      <c r="N153" s="60" t="s">
        <v>837</v>
      </c>
      <c r="O153" s="86" t="s">
        <v>838</v>
      </c>
      <c r="P153" s="86" t="s">
        <v>839</v>
      </c>
      <c r="Q153" s="69">
        <v>0.8</v>
      </c>
      <c r="R153" s="59">
        <v>44560</v>
      </c>
      <c r="S153" s="57">
        <v>8008712</v>
      </c>
      <c r="T153" s="72" t="s">
        <v>961</v>
      </c>
      <c r="V153" s="129" t="s">
        <v>1042</v>
      </c>
      <c r="W153" s="133" t="s">
        <v>1070</v>
      </c>
    </row>
    <row r="154" spans="1:23" s="64" customFormat="1" ht="30" customHeight="1" x14ac:dyDescent="0.3">
      <c r="A154" s="36" t="s">
        <v>840</v>
      </c>
      <c r="B154" s="76" t="s">
        <v>841</v>
      </c>
      <c r="C154" s="76"/>
      <c r="D154" s="76" t="s">
        <v>842</v>
      </c>
      <c r="E154" s="57" t="s">
        <v>843</v>
      </c>
      <c r="F154" s="57" t="s">
        <v>0</v>
      </c>
      <c r="G154" s="58" t="s">
        <v>30</v>
      </c>
      <c r="H154" s="58" t="s">
        <v>4</v>
      </c>
      <c r="I154" s="68" t="s">
        <v>824</v>
      </c>
      <c r="J154" s="68" t="s">
        <v>825</v>
      </c>
      <c r="K154" s="131" t="s">
        <v>1067</v>
      </c>
      <c r="L154" s="61" t="s">
        <v>844</v>
      </c>
      <c r="M154" s="60" t="s">
        <v>845</v>
      </c>
      <c r="N154" s="60" t="s">
        <v>846</v>
      </c>
      <c r="O154" s="86" t="s">
        <v>847</v>
      </c>
      <c r="P154" s="86" t="s">
        <v>848</v>
      </c>
      <c r="Q154" s="69">
        <v>0.8</v>
      </c>
      <c r="R154" s="59">
        <v>44560</v>
      </c>
      <c r="S154" s="57">
        <v>8008960</v>
      </c>
      <c r="T154" s="72" t="s">
        <v>961</v>
      </c>
      <c r="V154" s="129" t="s">
        <v>1042</v>
      </c>
      <c r="W154" s="133" t="s">
        <v>1070</v>
      </c>
    </row>
    <row r="155" spans="1:23" s="64" customFormat="1" ht="30" customHeight="1" x14ac:dyDescent="0.3">
      <c r="A155" s="36" t="s">
        <v>724</v>
      </c>
      <c r="B155" s="76" t="s">
        <v>849</v>
      </c>
      <c r="C155" s="76"/>
      <c r="D155" s="76" t="s">
        <v>850</v>
      </c>
      <c r="E155" s="57" t="s">
        <v>851</v>
      </c>
      <c r="F155" s="57" t="s">
        <v>0</v>
      </c>
      <c r="G155" s="58" t="s">
        <v>30</v>
      </c>
      <c r="H155" s="58" t="s">
        <v>66</v>
      </c>
      <c r="I155" s="68" t="s">
        <v>578</v>
      </c>
      <c r="J155" s="68" t="s">
        <v>852</v>
      </c>
      <c r="K155" s="131" t="s">
        <v>1067</v>
      </c>
      <c r="L155" s="61" t="s">
        <v>853</v>
      </c>
      <c r="M155" s="60" t="s">
        <v>854</v>
      </c>
      <c r="N155" s="60" t="s">
        <v>803</v>
      </c>
      <c r="O155" s="86" t="s">
        <v>855</v>
      </c>
      <c r="P155" s="86" t="s">
        <v>856</v>
      </c>
      <c r="Q155" s="69">
        <v>0.8</v>
      </c>
      <c r="R155" s="59">
        <v>44560</v>
      </c>
      <c r="S155" s="57">
        <v>8009102</v>
      </c>
      <c r="T155" s="72" t="s">
        <v>961</v>
      </c>
      <c r="V155" s="129" t="s">
        <v>1042</v>
      </c>
      <c r="W155" s="133" t="s">
        <v>1070</v>
      </c>
    </row>
    <row r="156" spans="1:23" s="64" customFormat="1" ht="30" customHeight="1" x14ac:dyDescent="0.3">
      <c r="A156" s="36" t="s">
        <v>928</v>
      </c>
      <c r="B156" s="76" t="s">
        <v>929</v>
      </c>
      <c r="C156" s="76"/>
      <c r="D156" s="76" t="s">
        <v>930</v>
      </c>
      <c r="E156" s="57" t="s">
        <v>931</v>
      </c>
      <c r="F156" s="57" t="s">
        <v>0</v>
      </c>
      <c r="G156" s="58">
        <v>31.12</v>
      </c>
      <c r="H156" s="58" t="s">
        <v>66</v>
      </c>
      <c r="I156" s="68" t="s">
        <v>861</v>
      </c>
      <c r="J156" s="68" t="s">
        <v>932</v>
      </c>
      <c r="K156" s="131" t="s">
        <v>1067</v>
      </c>
      <c r="L156" s="61">
        <v>44258</v>
      </c>
      <c r="M156" s="60" t="s">
        <v>864</v>
      </c>
      <c r="N156" s="60" t="s">
        <v>803</v>
      </c>
      <c r="O156" s="86" t="s">
        <v>933</v>
      </c>
      <c r="P156" s="86" t="s">
        <v>871</v>
      </c>
      <c r="Q156" s="69">
        <v>0.8</v>
      </c>
      <c r="R156" s="59">
        <v>44560</v>
      </c>
      <c r="S156" s="57">
        <v>8009631</v>
      </c>
      <c r="T156" s="72" t="s">
        <v>962</v>
      </c>
      <c r="V156" s="129" t="s">
        <v>1042</v>
      </c>
      <c r="W156" s="133" t="s">
        <v>1070</v>
      </c>
    </row>
    <row r="157" spans="1:23" s="64" customFormat="1" ht="30" customHeight="1" x14ac:dyDescent="0.3">
      <c r="A157" s="36" t="s">
        <v>806</v>
      </c>
      <c r="B157" s="76" t="s">
        <v>807</v>
      </c>
      <c r="C157" s="76"/>
      <c r="D157" s="76" t="s">
        <v>808</v>
      </c>
      <c r="E157" s="57" t="s">
        <v>934</v>
      </c>
      <c r="F157" s="57" t="s">
        <v>0</v>
      </c>
      <c r="G157" s="58">
        <v>31.12</v>
      </c>
      <c r="H157" s="58" t="s">
        <v>2</v>
      </c>
      <c r="I157" s="68" t="s">
        <v>861</v>
      </c>
      <c r="J157" s="68" t="s">
        <v>862</v>
      </c>
      <c r="K157" s="131" t="s">
        <v>1067</v>
      </c>
      <c r="L157" s="61" t="s">
        <v>70</v>
      </c>
      <c r="M157" s="60" t="s">
        <v>864</v>
      </c>
      <c r="N157" s="60" t="s">
        <v>803</v>
      </c>
      <c r="O157" s="86" t="s">
        <v>933</v>
      </c>
      <c r="P157" s="86" t="s">
        <v>871</v>
      </c>
      <c r="Q157" s="69">
        <v>0.8</v>
      </c>
      <c r="R157" s="59">
        <v>44561</v>
      </c>
      <c r="S157" s="57">
        <v>8009851</v>
      </c>
      <c r="T157" s="72" t="s">
        <v>962</v>
      </c>
      <c r="V157" s="129" t="s">
        <v>1042</v>
      </c>
      <c r="W157" s="133" t="s">
        <v>1070</v>
      </c>
    </row>
    <row r="158" spans="1:23" s="64" customFormat="1" ht="30" customHeight="1" x14ac:dyDescent="0.3">
      <c r="A158" s="36" t="s">
        <v>935</v>
      </c>
      <c r="B158" s="76" t="s">
        <v>936</v>
      </c>
      <c r="C158" s="76"/>
      <c r="D158" s="76" t="s">
        <v>937</v>
      </c>
      <c r="E158" s="57" t="s">
        <v>938</v>
      </c>
      <c r="F158" s="57" t="s">
        <v>0</v>
      </c>
      <c r="G158" s="58">
        <v>31.12</v>
      </c>
      <c r="H158" s="58" t="s">
        <v>66</v>
      </c>
      <c r="I158" s="68" t="s">
        <v>861</v>
      </c>
      <c r="J158" s="68" t="s">
        <v>862</v>
      </c>
      <c r="K158" s="131" t="s">
        <v>1067</v>
      </c>
      <c r="L158" s="61" t="s">
        <v>939</v>
      </c>
      <c r="M158" s="60" t="s">
        <v>864</v>
      </c>
      <c r="N158" s="60" t="s">
        <v>803</v>
      </c>
      <c r="O158" s="86" t="s">
        <v>933</v>
      </c>
      <c r="P158" s="86" t="s">
        <v>871</v>
      </c>
      <c r="Q158" s="69">
        <v>0.8</v>
      </c>
      <c r="R158" s="59">
        <v>44561</v>
      </c>
      <c r="S158" s="57">
        <v>8010062</v>
      </c>
      <c r="T158" s="72" t="s">
        <v>962</v>
      </c>
      <c r="V158" s="129" t="s">
        <v>1042</v>
      </c>
      <c r="W158" s="133" t="s">
        <v>1070</v>
      </c>
    </row>
    <row r="159" spans="1:23" s="64" customFormat="1" ht="30" customHeight="1" x14ac:dyDescent="0.3">
      <c r="A159" s="36" t="s">
        <v>857</v>
      </c>
      <c r="B159" s="76" t="s">
        <v>858</v>
      </c>
      <c r="C159" s="76"/>
      <c r="D159" s="76" t="s">
        <v>859</v>
      </c>
      <c r="E159" s="57" t="s">
        <v>860</v>
      </c>
      <c r="F159" s="57" t="s">
        <v>0</v>
      </c>
      <c r="G159" s="58">
        <v>31.12</v>
      </c>
      <c r="H159" s="58" t="s">
        <v>115</v>
      </c>
      <c r="I159" s="68" t="s">
        <v>861</v>
      </c>
      <c r="J159" s="68" t="s">
        <v>862</v>
      </c>
      <c r="K159" s="131" t="s">
        <v>1067</v>
      </c>
      <c r="L159" s="61" t="s">
        <v>863</v>
      </c>
      <c r="M159" s="60" t="s">
        <v>864</v>
      </c>
      <c r="N159" s="60" t="s">
        <v>803</v>
      </c>
      <c r="O159" s="86" t="s">
        <v>865</v>
      </c>
      <c r="P159" s="86" t="s">
        <v>866</v>
      </c>
      <c r="Q159" s="69">
        <v>0.8</v>
      </c>
      <c r="R159" s="59">
        <v>44561</v>
      </c>
      <c r="S159" s="57">
        <v>8010287</v>
      </c>
      <c r="T159" s="72" t="s">
        <v>962</v>
      </c>
      <c r="V159" s="129" t="s">
        <v>1042</v>
      </c>
      <c r="W159" s="133" t="s">
        <v>1070</v>
      </c>
    </row>
    <row r="160" spans="1:23" s="64" customFormat="1" ht="30" customHeight="1" x14ac:dyDescent="0.3">
      <c r="A160" s="36" t="s">
        <v>867</v>
      </c>
      <c r="B160" s="76" t="s">
        <v>661</v>
      </c>
      <c r="C160" s="76"/>
      <c r="D160" s="76" t="s">
        <v>868</v>
      </c>
      <c r="E160" s="57" t="s">
        <v>869</v>
      </c>
      <c r="F160" s="57" t="s">
        <v>0</v>
      </c>
      <c r="G160" s="58">
        <v>31.12</v>
      </c>
      <c r="H160" s="58" t="s">
        <v>2</v>
      </c>
      <c r="I160" s="68" t="s">
        <v>861</v>
      </c>
      <c r="J160" s="68" t="s">
        <v>862</v>
      </c>
      <c r="K160" s="131" t="s">
        <v>1067</v>
      </c>
      <c r="L160" s="61" t="s">
        <v>870</v>
      </c>
      <c r="M160" s="60" t="s">
        <v>864</v>
      </c>
      <c r="N160" s="60" t="s">
        <v>803</v>
      </c>
      <c r="O160" s="86" t="s">
        <v>871</v>
      </c>
      <c r="P160" s="86" t="s">
        <v>872</v>
      </c>
      <c r="Q160" s="69">
        <v>0.8</v>
      </c>
      <c r="R160" s="59">
        <v>44561</v>
      </c>
      <c r="S160" s="57">
        <v>8020688</v>
      </c>
      <c r="T160" s="72" t="s">
        <v>962</v>
      </c>
      <c r="V160" s="129" t="s">
        <v>1042</v>
      </c>
      <c r="W160" s="133" t="s">
        <v>1070</v>
      </c>
    </row>
    <row r="161" spans="1:68" s="64" customFormat="1" ht="30" customHeight="1" x14ac:dyDescent="0.3">
      <c r="A161" s="36" t="s">
        <v>873</v>
      </c>
      <c r="B161" s="76" t="s">
        <v>874</v>
      </c>
      <c r="C161" s="76"/>
      <c r="D161" s="76" t="s">
        <v>875</v>
      </c>
      <c r="E161" s="57" t="s">
        <v>876</v>
      </c>
      <c r="F161" s="57" t="s">
        <v>0</v>
      </c>
      <c r="G161" s="58">
        <v>31.12</v>
      </c>
      <c r="H161" s="58" t="s">
        <v>2</v>
      </c>
      <c r="I161" s="68" t="s">
        <v>861</v>
      </c>
      <c r="J161" s="68" t="s">
        <v>862</v>
      </c>
      <c r="K161" s="131" t="s">
        <v>1067</v>
      </c>
      <c r="L161" s="61" t="s">
        <v>877</v>
      </c>
      <c r="M161" s="60" t="s">
        <v>864</v>
      </c>
      <c r="N161" s="60" t="s">
        <v>803</v>
      </c>
      <c r="O161" s="86" t="s">
        <v>848</v>
      </c>
      <c r="P161" s="86" t="s">
        <v>878</v>
      </c>
      <c r="Q161" s="69">
        <v>0.8</v>
      </c>
      <c r="R161" s="59">
        <v>44561</v>
      </c>
      <c r="S161" s="57">
        <v>8020861</v>
      </c>
      <c r="T161" s="72" t="s">
        <v>962</v>
      </c>
      <c r="V161" s="129" t="s">
        <v>1042</v>
      </c>
      <c r="W161" s="133" t="s">
        <v>1070</v>
      </c>
    </row>
    <row r="162" spans="1:68" s="64" customFormat="1" ht="30" customHeight="1" x14ac:dyDescent="0.3">
      <c r="A162" s="36" t="s">
        <v>879</v>
      </c>
      <c r="B162" s="76" t="s">
        <v>880</v>
      </c>
      <c r="C162" s="76"/>
      <c r="D162" s="76" t="s">
        <v>881</v>
      </c>
      <c r="E162" s="57" t="s">
        <v>882</v>
      </c>
      <c r="F162" s="57" t="s">
        <v>0</v>
      </c>
      <c r="G162" s="58">
        <v>31.12</v>
      </c>
      <c r="H162" s="58" t="s">
        <v>66</v>
      </c>
      <c r="I162" s="68" t="s">
        <v>861</v>
      </c>
      <c r="J162" s="68" t="s">
        <v>862</v>
      </c>
      <c r="K162" s="131" t="s">
        <v>1067</v>
      </c>
      <c r="L162" s="61" t="s">
        <v>883</v>
      </c>
      <c r="M162" s="60" t="s">
        <v>864</v>
      </c>
      <c r="N162" s="60" t="s">
        <v>803</v>
      </c>
      <c r="O162" s="86" t="s">
        <v>848</v>
      </c>
      <c r="P162" s="86" t="s">
        <v>878</v>
      </c>
      <c r="Q162" s="69">
        <v>0.8</v>
      </c>
      <c r="R162" s="59">
        <v>44561</v>
      </c>
      <c r="S162" s="57">
        <v>8021078</v>
      </c>
      <c r="T162" s="72" t="s">
        <v>962</v>
      </c>
      <c r="V162" s="129" t="s">
        <v>1042</v>
      </c>
      <c r="W162" s="133" t="s">
        <v>1070</v>
      </c>
    </row>
    <row r="163" spans="1:68" s="64" customFormat="1" ht="30" customHeight="1" x14ac:dyDescent="0.3">
      <c r="A163" s="36" t="s">
        <v>648</v>
      </c>
      <c r="B163" s="76" t="s">
        <v>884</v>
      </c>
      <c r="C163" s="76"/>
      <c r="D163" s="76" t="s">
        <v>885</v>
      </c>
      <c r="E163" s="57" t="s">
        <v>886</v>
      </c>
      <c r="F163" s="57" t="s">
        <v>0</v>
      </c>
      <c r="G163" s="58" t="s">
        <v>887</v>
      </c>
      <c r="H163" s="58" t="s">
        <v>4</v>
      </c>
      <c r="I163" s="68" t="s">
        <v>861</v>
      </c>
      <c r="J163" s="68" t="s">
        <v>862</v>
      </c>
      <c r="K163" s="131" t="s">
        <v>1067</v>
      </c>
      <c r="L163" s="61" t="s">
        <v>888</v>
      </c>
      <c r="M163" s="60" t="s">
        <v>864</v>
      </c>
      <c r="N163" s="60" t="s">
        <v>803</v>
      </c>
      <c r="O163" s="86" t="s">
        <v>848</v>
      </c>
      <c r="P163" s="86" t="s">
        <v>878</v>
      </c>
      <c r="Q163" s="69">
        <v>0.8</v>
      </c>
      <c r="R163" s="59">
        <v>44561</v>
      </c>
      <c r="S163" s="57">
        <v>8021294</v>
      </c>
      <c r="T163" s="72" t="s">
        <v>962</v>
      </c>
      <c r="V163" s="129" t="s">
        <v>1042</v>
      </c>
      <c r="W163" s="133" t="s">
        <v>1070</v>
      </c>
    </row>
    <row r="164" spans="1:68" s="64" customFormat="1" ht="30" customHeight="1" x14ac:dyDescent="0.3">
      <c r="A164" s="36" t="s">
        <v>889</v>
      </c>
      <c r="B164" s="76" t="s">
        <v>890</v>
      </c>
      <c r="C164" s="76"/>
      <c r="D164" s="76" t="s">
        <v>891</v>
      </c>
      <c r="E164" s="57" t="s">
        <v>892</v>
      </c>
      <c r="F164" s="57" t="s">
        <v>0</v>
      </c>
      <c r="G164" s="58">
        <v>31.12</v>
      </c>
      <c r="H164" s="58" t="s">
        <v>4</v>
      </c>
      <c r="I164" s="68" t="s">
        <v>861</v>
      </c>
      <c r="J164" s="68" t="s">
        <v>862</v>
      </c>
      <c r="K164" s="131" t="s">
        <v>1067</v>
      </c>
      <c r="L164" s="61" t="s">
        <v>870</v>
      </c>
      <c r="M164" s="60" t="s">
        <v>864</v>
      </c>
      <c r="N164" s="60" t="s">
        <v>803</v>
      </c>
      <c r="O164" s="86" t="s">
        <v>893</v>
      </c>
      <c r="P164" s="86" t="s">
        <v>894</v>
      </c>
      <c r="Q164" s="69">
        <v>0.56999999999999995</v>
      </c>
      <c r="R164" s="59">
        <v>44561</v>
      </c>
      <c r="S164" s="57">
        <v>8021770</v>
      </c>
      <c r="T164" s="72" t="s">
        <v>962</v>
      </c>
      <c r="U164" s="72">
        <v>730242</v>
      </c>
      <c r="V164" s="129" t="s">
        <v>1042</v>
      </c>
      <c r="W164" s="133" t="s">
        <v>1070</v>
      </c>
    </row>
    <row r="165" spans="1:68" s="77" customFormat="1" ht="30" customHeight="1" x14ac:dyDescent="0.3">
      <c r="A165" s="36" t="s">
        <v>940</v>
      </c>
      <c r="B165" s="58" t="s">
        <v>157</v>
      </c>
      <c r="C165" s="58"/>
      <c r="D165" s="75" t="s">
        <v>941</v>
      </c>
      <c r="E165" s="57" t="s">
        <v>942</v>
      </c>
      <c r="F165" s="57" t="s">
        <v>0</v>
      </c>
      <c r="G165" s="72" t="s">
        <v>307</v>
      </c>
      <c r="H165" s="58" t="s">
        <v>2</v>
      </c>
      <c r="I165" s="57" t="s">
        <v>899</v>
      </c>
      <c r="J165" s="57" t="s">
        <v>899</v>
      </c>
      <c r="K165" s="131" t="s">
        <v>1067</v>
      </c>
      <c r="L165" s="59" t="s">
        <v>461</v>
      </c>
      <c r="M165" s="59">
        <v>44506</v>
      </c>
      <c r="N165" s="59">
        <v>44510</v>
      </c>
      <c r="O165" s="86">
        <v>7581.4710699460684</v>
      </c>
      <c r="P165" s="86">
        <v>6065.1768559568554</v>
      </c>
      <c r="Q165" s="69">
        <v>0.8</v>
      </c>
      <c r="R165" s="59">
        <v>44561</v>
      </c>
      <c r="S165" s="57">
        <v>8022959</v>
      </c>
      <c r="T165" s="72" t="s">
        <v>963</v>
      </c>
      <c r="U165" s="64"/>
      <c r="V165" s="129" t="s">
        <v>1042</v>
      </c>
      <c r="W165" s="133" t="s">
        <v>1070</v>
      </c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  <c r="AP165" s="63"/>
      <c r="AQ165" s="63"/>
      <c r="AR165" s="63"/>
      <c r="AS165" s="63"/>
      <c r="AT165" s="63"/>
      <c r="AU165" s="63"/>
      <c r="AV165" s="63"/>
      <c r="AW165" s="63"/>
      <c r="AX165" s="63"/>
      <c r="AY165" s="63"/>
      <c r="AZ165" s="63"/>
      <c r="BA165" s="63"/>
      <c r="BB165" s="63"/>
      <c r="BC165" s="63"/>
      <c r="BD165" s="63"/>
      <c r="BE165" s="63"/>
      <c r="BF165" s="63"/>
      <c r="BG165" s="63"/>
      <c r="BH165" s="63"/>
      <c r="BI165" s="63"/>
      <c r="BJ165" s="63"/>
      <c r="BK165" s="63"/>
      <c r="BL165" s="63"/>
      <c r="BM165" s="63"/>
      <c r="BN165" s="63"/>
      <c r="BO165" s="63"/>
      <c r="BP165" s="63"/>
    </row>
    <row r="166" spans="1:68" s="63" customFormat="1" ht="30" customHeight="1" x14ac:dyDescent="0.3">
      <c r="A166" s="36" t="s">
        <v>943</v>
      </c>
      <c r="B166" s="58" t="s">
        <v>944</v>
      </c>
      <c r="C166" s="58" t="s">
        <v>945</v>
      </c>
      <c r="D166" s="75" t="s">
        <v>946</v>
      </c>
      <c r="E166" s="57" t="s">
        <v>947</v>
      </c>
      <c r="F166" s="57" t="s">
        <v>0</v>
      </c>
      <c r="G166" s="72" t="s">
        <v>307</v>
      </c>
      <c r="H166" s="58" t="s">
        <v>4</v>
      </c>
      <c r="I166" s="57" t="s">
        <v>899</v>
      </c>
      <c r="J166" s="57" t="s">
        <v>899</v>
      </c>
      <c r="K166" s="131" t="s">
        <v>1067</v>
      </c>
      <c r="L166" s="59" t="s">
        <v>461</v>
      </c>
      <c r="M166" s="59">
        <v>44506</v>
      </c>
      <c r="N166" s="59">
        <v>44510</v>
      </c>
      <c r="O166" s="86">
        <v>5247.0171163939012</v>
      </c>
      <c r="P166" s="86">
        <v>4197.6136931151214</v>
      </c>
      <c r="Q166" s="69">
        <v>0.8</v>
      </c>
      <c r="R166" s="59">
        <v>44561</v>
      </c>
      <c r="S166" s="57">
        <v>8024436</v>
      </c>
      <c r="T166" s="72" t="s">
        <v>963</v>
      </c>
      <c r="U166" s="64"/>
      <c r="V166" s="129" t="s">
        <v>1042</v>
      </c>
      <c r="W166" s="133" t="s">
        <v>1070</v>
      </c>
    </row>
    <row r="167" spans="1:68" s="63" customFormat="1" ht="30" customHeight="1" x14ac:dyDescent="0.3">
      <c r="A167" s="36" t="s">
        <v>948</v>
      </c>
      <c r="B167" s="58" t="s">
        <v>949</v>
      </c>
      <c r="C167" s="58"/>
      <c r="D167" s="75" t="s">
        <v>950</v>
      </c>
      <c r="E167" s="57" t="s">
        <v>951</v>
      </c>
      <c r="F167" s="57" t="s">
        <v>0</v>
      </c>
      <c r="G167" s="72" t="s">
        <v>30</v>
      </c>
      <c r="H167" s="58" t="s">
        <v>2</v>
      </c>
      <c r="I167" s="57" t="s">
        <v>899</v>
      </c>
      <c r="J167" s="57" t="s">
        <v>899</v>
      </c>
      <c r="K167" s="131" t="s">
        <v>1067</v>
      </c>
      <c r="L167" s="59" t="s">
        <v>182</v>
      </c>
      <c r="M167" s="59">
        <v>44506</v>
      </c>
      <c r="N167" s="59">
        <v>44510</v>
      </c>
      <c r="O167" s="86">
        <v>10803.716174573055</v>
      </c>
      <c r="P167" s="86">
        <v>8642.9729396584444</v>
      </c>
      <c r="Q167" s="69">
        <v>0.8</v>
      </c>
      <c r="R167" s="59">
        <v>44561</v>
      </c>
      <c r="S167" s="57">
        <v>8023722</v>
      </c>
      <c r="T167" s="72" t="s">
        <v>963</v>
      </c>
      <c r="U167" s="64"/>
      <c r="V167" s="129" t="s">
        <v>1042</v>
      </c>
      <c r="W167" s="133" t="s">
        <v>1070</v>
      </c>
    </row>
    <row r="168" spans="1:68" s="63" customFormat="1" ht="30" customHeight="1" x14ac:dyDescent="0.3">
      <c r="A168" s="35" t="s">
        <v>895</v>
      </c>
      <c r="B168" s="44" t="s">
        <v>896</v>
      </c>
      <c r="C168" s="58"/>
      <c r="D168" s="75" t="s">
        <v>897</v>
      </c>
      <c r="E168" s="57" t="s">
        <v>898</v>
      </c>
      <c r="F168" s="57" t="s">
        <v>0</v>
      </c>
      <c r="G168" s="72" t="s">
        <v>30</v>
      </c>
      <c r="H168" s="58" t="s">
        <v>2</v>
      </c>
      <c r="I168" s="57" t="s">
        <v>899</v>
      </c>
      <c r="J168" s="57" t="s">
        <v>899</v>
      </c>
      <c r="K168" s="131" t="s">
        <v>1067</v>
      </c>
      <c r="L168" s="59" t="s">
        <v>900</v>
      </c>
      <c r="M168" s="59">
        <v>44506</v>
      </c>
      <c r="N168" s="59">
        <v>44510</v>
      </c>
      <c r="O168" s="86">
        <v>9244.4488374325883</v>
      </c>
      <c r="P168" s="86">
        <v>7395.5590699460708</v>
      </c>
      <c r="Q168" s="69">
        <v>0.8</v>
      </c>
      <c r="R168" s="46">
        <v>44561</v>
      </c>
      <c r="S168" s="57">
        <v>8024035</v>
      </c>
      <c r="T168" s="71" t="s">
        <v>963</v>
      </c>
      <c r="V168" s="129" t="s">
        <v>1042</v>
      </c>
      <c r="W168" s="133" t="s">
        <v>1070</v>
      </c>
    </row>
    <row r="169" spans="1:68" s="63" customFormat="1" ht="30" customHeight="1" x14ac:dyDescent="0.3">
      <c r="A169" s="35" t="s">
        <v>901</v>
      </c>
      <c r="B169" s="44" t="s">
        <v>112</v>
      </c>
      <c r="C169" s="58"/>
      <c r="D169" s="75" t="s">
        <v>113</v>
      </c>
      <c r="E169" s="57" t="s">
        <v>902</v>
      </c>
      <c r="F169" s="57" t="s">
        <v>0</v>
      </c>
      <c r="G169" s="72" t="s">
        <v>30</v>
      </c>
      <c r="H169" s="58" t="s">
        <v>115</v>
      </c>
      <c r="I169" s="57" t="s">
        <v>899</v>
      </c>
      <c r="J169" s="57" t="s">
        <v>899</v>
      </c>
      <c r="K169" s="131" t="s">
        <v>1067</v>
      </c>
      <c r="L169" s="59" t="s">
        <v>903</v>
      </c>
      <c r="M169" s="59">
        <v>44506</v>
      </c>
      <c r="N169" s="59">
        <v>44510</v>
      </c>
      <c r="O169" s="86">
        <v>9504.6291745730505</v>
      </c>
      <c r="P169" s="86">
        <v>7603.7033396584438</v>
      </c>
      <c r="Q169" s="69">
        <v>0.8</v>
      </c>
      <c r="R169" s="46">
        <v>44561</v>
      </c>
      <c r="S169" s="57">
        <v>8024625</v>
      </c>
      <c r="T169" s="71" t="s">
        <v>963</v>
      </c>
      <c r="V169" s="129" t="s">
        <v>1042</v>
      </c>
      <c r="W169" s="133" t="s">
        <v>1070</v>
      </c>
    </row>
    <row r="170" spans="1:68" s="63" customFormat="1" ht="30" customHeight="1" x14ac:dyDescent="0.3">
      <c r="A170" s="35" t="s">
        <v>904</v>
      </c>
      <c r="B170" s="44" t="s">
        <v>905</v>
      </c>
      <c r="C170" s="58"/>
      <c r="D170" s="75" t="s">
        <v>906</v>
      </c>
      <c r="E170" s="57" t="s">
        <v>907</v>
      </c>
      <c r="F170" s="57" t="s">
        <v>0</v>
      </c>
      <c r="G170" s="72" t="s">
        <v>30</v>
      </c>
      <c r="H170" s="58" t="s">
        <v>2</v>
      </c>
      <c r="I170" s="57" t="s">
        <v>899</v>
      </c>
      <c r="J170" s="57" t="s">
        <v>899</v>
      </c>
      <c r="K170" s="131" t="s">
        <v>1067</v>
      </c>
      <c r="L170" s="59" t="s">
        <v>908</v>
      </c>
      <c r="M170" s="59">
        <v>44506</v>
      </c>
      <c r="N170" s="59">
        <v>44510</v>
      </c>
      <c r="O170" s="86">
        <v>10499.565814208669</v>
      </c>
      <c r="P170" s="86">
        <v>8399.652651366936</v>
      </c>
      <c r="Q170" s="69">
        <v>0.8</v>
      </c>
      <c r="R170" s="46">
        <v>44561</v>
      </c>
      <c r="S170" s="57">
        <v>8024841</v>
      </c>
      <c r="T170" s="71" t="s">
        <v>963</v>
      </c>
      <c r="V170" s="129" t="s">
        <v>1042</v>
      </c>
      <c r="W170" s="133" t="s">
        <v>1070</v>
      </c>
    </row>
    <row r="171" spans="1:68" s="63" customFormat="1" ht="30" customHeight="1" x14ac:dyDescent="0.3">
      <c r="A171" s="35" t="s">
        <v>909</v>
      </c>
      <c r="B171" s="44" t="s">
        <v>910</v>
      </c>
      <c r="C171" s="58"/>
      <c r="D171" s="75" t="s">
        <v>911</v>
      </c>
      <c r="E171" s="57" t="s">
        <v>912</v>
      </c>
      <c r="F171" s="57" t="s">
        <v>0</v>
      </c>
      <c r="G171" s="72" t="s">
        <v>30</v>
      </c>
      <c r="H171" s="58" t="s">
        <v>4</v>
      </c>
      <c r="I171" s="57" t="s">
        <v>899</v>
      </c>
      <c r="J171" s="57" t="s">
        <v>899</v>
      </c>
      <c r="K171" s="131" t="s">
        <v>1067</v>
      </c>
      <c r="L171" s="59" t="s">
        <v>461</v>
      </c>
      <c r="M171" s="59">
        <v>44506</v>
      </c>
      <c r="N171" s="59">
        <v>44510</v>
      </c>
      <c r="O171" s="86">
        <v>10248.280418853454</v>
      </c>
      <c r="P171" s="86">
        <v>8198.6243350827626</v>
      </c>
      <c r="Q171" s="69">
        <v>0.8</v>
      </c>
      <c r="R171" s="46">
        <v>44561</v>
      </c>
      <c r="S171" s="57">
        <v>8025101</v>
      </c>
      <c r="T171" s="71" t="s">
        <v>963</v>
      </c>
      <c r="V171" s="129" t="s">
        <v>1042</v>
      </c>
      <c r="W171" s="133" t="s">
        <v>1070</v>
      </c>
    </row>
    <row r="172" spans="1:68" s="63" customFormat="1" ht="30" customHeight="1" x14ac:dyDescent="0.3">
      <c r="A172" s="35" t="s">
        <v>913</v>
      </c>
      <c r="B172" s="44" t="s">
        <v>914</v>
      </c>
      <c r="C172" s="58"/>
      <c r="D172" s="75" t="s">
        <v>915</v>
      </c>
      <c r="E172" s="57" t="s">
        <v>916</v>
      </c>
      <c r="F172" s="57" t="s">
        <v>0</v>
      </c>
      <c r="G172" s="72" t="s">
        <v>30</v>
      </c>
      <c r="H172" s="58" t="s">
        <v>4</v>
      </c>
      <c r="I172" s="57" t="s">
        <v>899</v>
      </c>
      <c r="J172" s="57" t="s">
        <v>899</v>
      </c>
      <c r="K172" s="131" t="s">
        <v>1067</v>
      </c>
      <c r="L172" s="59" t="s">
        <v>917</v>
      </c>
      <c r="M172" s="59">
        <v>44506</v>
      </c>
      <c r="N172" s="59">
        <v>44510</v>
      </c>
      <c r="O172" s="86">
        <v>5947.5295872865272</v>
      </c>
      <c r="P172" s="86">
        <v>4758.0236698292219</v>
      </c>
      <c r="Q172" s="69">
        <v>0.8</v>
      </c>
      <c r="R172" s="46">
        <v>44561</v>
      </c>
      <c r="S172" s="57">
        <v>8025761</v>
      </c>
      <c r="T172" s="71" t="s">
        <v>963</v>
      </c>
      <c r="V172" s="129" t="s">
        <v>1042</v>
      </c>
      <c r="W172" s="133" t="s">
        <v>1070</v>
      </c>
    </row>
    <row r="173" spans="1:68" s="63" customFormat="1" ht="30" customHeight="1" x14ac:dyDescent="0.3">
      <c r="A173" s="35" t="s">
        <v>918</v>
      </c>
      <c r="B173" s="44" t="s">
        <v>919</v>
      </c>
      <c r="C173" s="58"/>
      <c r="D173" s="75" t="s">
        <v>920</v>
      </c>
      <c r="E173" s="57" t="s">
        <v>921</v>
      </c>
      <c r="F173" s="57" t="s">
        <v>0</v>
      </c>
      <c r="G173" s="72" t="s">
        <v>30</v>
      </c>
      <c r="H173" s="58" t="s">
        <v>66</v>
      </c>
      <c r="I173" s="57" t="s">
        <v>899</v>
      </c>
      <c r="J173" s="57" t="s">
        <v>899</v>
      </c>
      <c r="K173" s="131" t="s">
        <v>1067</v>
      </c>
      <c r="L173" s="59" t="s">
        <v>461</v>
      </c>
      <c r="M173" s="59">
        <v>44506</v>
      </c>
      <c r="N173" s="59">
        <v>44510</v>
      </c>
      <c r="O173" s="86">
        <v>10796.202563500001</v>
      </c>
      <c r="P173" s="86">
        <v>8636.9620508000007</v>
      </c>
      <c r="Q173" s="69">
        <v>0.8</v>
      </c>
      <c r="R173" s="46">
        <v>44561</v>
      </c>
      <c r="S173" s="57">
        <v>8026119</v>
      </c>
      <c r="T173" s="71" t="s">
        <v>963</v>
      </c>
      <c r="V173" s="129" t="s">
        <v>1042</v>
      </c>
      <c r="W173" s="133" t="s">
        <v>1070</v>
      </c>
    </row>
    <row r="174" spans="1:68" s="63" customFormat="1" ht="30" customHeight="1" x14ac:dyDescent="0.3">
      <c r="A174" s="35" t="s">
        <v>648</v>
      </c>
      <c r="B174" s="44" t="s">
        <v>649</v>
      </c>
      <c r="C174" s="58"/>
      <c r="D174" s="75" t="s">
        <v>922</v>
      </c>
      <c r="E174" s="57" t="s">
        <v>923</v>
      </c>
      <c r="F174" s="57" t="s">
        <v>0</v>
      </c>
      <c r="G174" s="72" t="s">
        <v>30</v>
      </c>
      <c r="H174" s="58" t="s">
        <v>4</v>
      </c>
      <c r="I174" s="57" t="s">
        <v>899</v>
      </c>
      <c r="J174" s="57" t="s">
        <v>899</v>
      </c>
      <c r="K174" s="131" t="s">
        <v>1067</v>
      </c>
      <c r="L174" s="59" t="s">
        <v>903</v>
      </c>
      <c r="M174" s="59">
        <v>44506</v>
      </c>
      <c r="N174" s="59">
        <v>44510</v>
      </c>
      <c r="O174" s="86">
        <v>10196.097721175844</v>
      </c>
      <c r="P174" s="86">
        <v>8156.8781769406751</v>
      </c>
      <c r="Q174" s="69">
        <v>0.8</v>
      </c>
      <c r="R174" s="46">
        <v>44561</v>
      </c>
      <c r="S174" s="57">
        <v>8028849</v>
      </c>
      <c r="T174" s="71" t="s">
        <v>963</v>
      </c>
      <c r="V174" s="129" t="s">
        <v>1042</v>
      </c>
      <c r="W174" s="133" t="s">
        <v>1070</v>
      </c>
    </row>
    <row r="175" spans="1:68" s="63" customFormat="1" ht="30" customHeight="1" x14ac:dyDescent="0.3">
      <c r="A175" s="35" t="s">
        <v>924</v>
      </c>
      <c r="B175" s="44" t="s">
        <v>925</v>
      </c>
      <c r="C175" s="58"/>
      <c r="D175" s="75" t="s">
        <v>926</v>
      </c>
      <c r="E175" s="57" t="s">
        <v>927</v>
      </c>
      <c r="F175" s="57" t="s">
        <v>0</v>
      </c>
      <c r="G175" s="72" t="s">
        <v>30</v>
      </c>
      <c r="H175" s="58" t="s">
        <v>66</v>
      </c>
      <c r="I175" s="57" t="s">
        <v>899</v>
      </c>
      <c r="J175" s="57" t="s">
        <v>899</v>
      </c>
      <c r="K175" s="131" t="s">
        <v>1067</v>
      </c>
      <c r="L175" s="59" t="s">
        <v>461</v>
      </c>
      <c r="M175" s="59">
        <v>44506</v>
      </c>
      <c r="N175" s="59">
        <v>44510</v>
      </c>
      <c r="O175" s="86">
        <v>9449.0342327878025</v>
      </c>
      <c r="P175" s="86">
        <v>7559.2273862302427</v>
      </c>
      <c r="Q175" s="69">
        <v>0.8</v>
      </c>
      <c r="R175" s="46">
        <v>44561</v>
      </c>
      <c r="S175" s="57">
        <v>8029032</v>
      </c>
      <c r="T175" s="71" t="s">
        <v>963</v>
      </c>
      <c r="V175" s="129" t="s">
        <v>1042</v>
      </c>
      <c r="W175" s="133" t="s">
        <v>1070</v>
      </c>
    </row>
    <row r="176" spans="1:68" ht="90.75" customHeight="1" x14ac:dyDescent="0.25">
      <c r="A176" s="98" t="s">
        <v>983</v>
      </c>
      <c r="B176" s="99" t="s">
        <v>984</v>
      </c>
      <c r="C176" s="100"/>
      <c r="D176" s="100"/>
      <c r="E176" s="100" t="s">
        <v>988</v>
      </c>
      <c r="F176" s="100" t="s">
        <v>987</v>
      </c>
      <c r="G176" s="99" t="s">
        <v>5</v>
      </c>
      <c r="H176" s="99" t="s">
        <v>2</v>
      </c>
      <c r="I176" s="100" t="s">
        <v>985</v>
      </c>
      <c r="J176" s="100" t="s">
        <v>986</v>
      </c>
      <c r="K176" s="131" t="s">
        <v>1067</v>
      </c>
      <c r="L176" s="101">
        <v>44222</v>
      </c>
      <c r="M176" s="101">
        <v>44222</v>
      </c>
      <c r="N176" s="101">
        <v>45291</v>
      </c>
      <c r="O176" s="120">
        <v>3274538.41</v>
      </c>
      <c r="P176" s="120">
        <v>350000</v>
      </c>
      <c r="Q176" s="116">
        <v>0.1069</v>
      </c>
      <c r="R176" s="101">
        <v>44274</v>
      </c>
      <c r="S176" s="100">
        <v>4984282</v>
      </c>
      <c r="T176" s="106" t="s">
        <v>1038</v>
      </c>
      <c r="U176" s="100"/>
      <c r="V176" s="114" t="s">
        <v>1040</v>
      </c>
      <c r="W176" s="133" t="s">
        <v>1070</v>
      </c>
      <c r="X176" s="79"/>
    </row>
    <row r="177" spans="1:24" s="12" customFormat="1" ht="90.75" customHeight="1" x14ac:dyDescent="0.25">
      <c r="A177" s="90" t="s">
        <v>989</v>
      </c>
      <c r="B177" s="91" t="s">
        <v>990</v>
      </c>
      <c r="C177" s="92"/>
      <c r="D177" s="92"/>
      <c r="E177" s="92" t="s">
        <v>991</v>
      </c>
      <c r="F177" s="92" t="s">
        <v>987</v>
      </c>
      <c r="G177" s="91" t="s">
        <v>5</v>
      </c>
      <c r="H177" s="91" t="s">
        <v>66</v>
      </c>
      <c r="I177" s="92" t="s">
        <v>985</v>
      </c>
      <c r="J177" s="92" t="s">
        <v>986</v>
      </c>
      <c r="K177" s="131" t="s">
        <v>1067</v>
      </c>
      <c r="L177" s="94">
        <v>44222</v>
      </c>
      <c r="M177" s="94">
        <v>44222</v>
      </c>
      <c r="N177" s="94">
        <v>45291</v>
      </c>
      <c r="O177" s="121" t="s">
        <v>1043</v>
      </c>
      <c r="P177" s="121" t="s">
        <v>1044</v>
      </c>
      <c r="Q177" s="122" t="s">
        <v>1045</v>
      </c>
      <c r="R177" s="101">
        <v>44274</v>
      </c>
      <c r="S177" s="92">
        <v>4987602</v>
      </c>
      <c r="T177" s="106" t="s">
        <v>1038</v>
      </c>
      <c r="U177" s="92">
        <v>1282389</v>
      </c>
      <c r="V177" s="114" t="s">
        <v>1040</v>
      </c>
      <c r="W177" s="133" t="s">
        <v>1070</v>
      </c>
      <c r="X177" s="80"/>
    </row>
    <row r="178" spans="1:24" s="19" customFormat="1" ht="90.75" customHeight="1" x14ac:dyDescent="0.25">
      <c r="A178" s="90" t="s">
        <v>992</v>
      </c>
      <c r="B178" s="91" t="s">
        <v>993</v>
      </c>
      <c r="C178" s="92"/>
      <c r="D178" s="92"/>
      <c r="E178" s="92" t="s">
        <v>994</v>
      </c>
      <c r="F178" s="92" t="s">
        <v>987</v>
      </c>
      <c r="G178" s="91" t="s">
        <v>5</v>
      </c>
      <c r="H178" s="91" t="s">
        <v>2</v>
      </c>
      <c r="I178" s="92" t="s">
        <v>985</v>
      </c>
      <c r="J178" s="92" t="s">
        <v>986</v>
      </c>
      <c r="K178" s="131" t="s">
        <v>1067</v>
      </c>
      <c r="L178" s="94">
        <v>44222</v>
      </c>
      <c r="M178" s="94">
        <v>44222</v>
      </c>
      <c r="N178" s="94">
        <v>45291</v>
      </c>
      <c r="O178" s="123">
        <v>1800195.45</v>
      </c>
      <c r="P178" s="123">
        <v>150000</v>
      </c>
      <c r="Q178" s="97">
        <v>8.3299999999999999E-2</v>
      </c>
      <c r="R178" s="101">
        <v>44274</v>
      </c>
      <c r="S178" s="92">
        <v>4987548</v>
      </c>
      <c r="T178" s="106" t="s">
        <v>1038</v>
      </c>
      <c r="U178" s="92"/>
      <c r="V178" s="114" t="s">
        <v>1040</v>
      </c>
      <c r="W178" s="133" t="s">
        <v>1070</v>
      </c>
      <c r="X178" s="81"/>
    </row>
    <row r="179" spans="1:24" ht="90.75" customHeight="1" x14ac:dyDescent="0.25">
      <c r="A179" s="90" t="s">
        <v>995</v>
      </c>
      <c r="B179" s="91" t="s">
        <v>984</v>
      </c>
      <c r="C179" s="92"/>
      <c r="D179" s="92"/>
      <c r="E179" s="100" t="s">
        <v>996</v>
      </c>
      <c r="F179" s="100" t="s">
        <v>987</v>
      </c>
      <c r="G179" s="91" t="s">
        <v>5</v>
      </c>
      <c r="H179" s="91" t="s">
        <v>2</v>
      </c>
      <c r="I179" s="100" t="s">
        <v>985</v>
      </c>
      <c r="J179" s="100" t="s">
        <v>986</v>
      </c>
      <c r="K179" s="131" t="s">
        <v>1067</v>
      </c>
      <c r="L179" s="94">
        <v>44222</v>
      </c>
      <c r="M179" s="101">
        <v>44222</v>
      </c>
      <c r="N179" s="94">
        <v>45291</v>
      </c>
      <c r="O179" s="123">
        <v>439613.44</v>
      </c>
      <c r="P179" s="123">
        <v>115000</v>
      </c>
      <c r="Q179" s="97">
        <v>0.2616</v>
      </c>
      <c r="R179" s="101">
        <v>44274</v>
      </c>
      <c r="S179" s="100">
        <v>4985275</v>
      </c>
      <c r="T179" s="106" t="s">
        <v>1038</v>
      </c>
      <c r="U179" s="100"/>
      <c r="V179" s="114" t="s">
        <v>1040</v>
      </c>
      <c r="W179" s="133" t="s">
        <v>1070</v>
      </c>
      <c r="X179" s="79"/>
    </row>
    <row r="180" spans="1:24" s="82" customFormat="1" ht="84.75" customHeight="1" x14ac:dyDescent="0.3">
      <c r="A180" s="98" t="s">
        <v>997</v>
      </c>
      <c r="B180" s="99" t="s">
        <v>998</v>
      </c>
      <c r="C180" s="100"/>
      <c r="D180" s="100"/>
      <c r="E180" s="100" t="s">
        <v>999</v>
      </c>
      <c r="F180" s="100" t="s">
        <v>987</v>
      </c>
      <c r="G180" s="99" t="s">
        <v>5</v>
      </c>
      <c r="H180" s="99" t="s">
        <v>2</v>
      </c>
      <c r="I180" s="100" t="s">
        <v>985</v>
      </c>
      <c r="J180" s="100" t="s">
        <v>986</v>
      </c>
      <c r="K180" s="131" t="s">
        <v>1067</v>
      </c>
      <c r="L180" s="101">
        <v>44460</v>
      </c>
      <c r="M180" s="101">
        <v>44460</v>
      </c>
      <c r="N180" s="101">
        <v>45291</v>
      </c>
      <c r="O180" s="124" t="s">
        <v>1046</v>
      </c>
      <c r="P180" s="125">
        <v>360000</v>
      </c>
      <c r="Q180" s="126" t="s">
        <v>1047</v>
      </c>
      <c r="R180" s="101">
        <v>44511</v>
      </c>
      <c r="S180" s="100">
        <v>6264781</v>
      </c>
      <c r="T180" s="106" t="s">
        <v>1039</v>
      </c>
      <c r="U180" s="100">
        <v>1310530</v>
      </c>
      <c r="V180" s="114" t="s">
        <v>1040</v>
      </c>
      <c r="W180" s="133" t="s">
        <v>1070</v>
      </c>
      <c r="X180" s="83"/>
    </row>
    <row r="181" spans="1:24" s="84" customFormat="1" ht="85.5" customHeight="1" x14ac:dyDescent="0.25">
      <c r="A181" s="98" t="s">
        <v>1000</v>
      </c>
      <c r="B181" s="99" t="s">
        <v>1001</v>
      </c>
      <c r="C181" s="100"/>
      <c r="D181" s="100"/>
      <c r="E181" s="100" t="s">
        <v>1002</v>
      </c>
      <c r="F181" s="100" t="s">
        <v>987</v>
      </c>
      <c r="G181" s="99" t="s">
        <v>5</v>
      </c>
      <c r="H181" s="99" t="s">
        <v>2</v>
      </c>
      <c r="I181" s="100" t="s">
        <v>985</v>
      </c>
      <c r="J181" s="100" t="s">
        <v>986</v>
      </c>
      <c r="K181" s="131" t="s">
        <v>1067</v>
      </c>
      <c r="L181" s="101">
        <v>44460</v>
      </c>
      <c r="M181" s="101">
        <v>44460</v>
      </c>
      <c r="N181" s="101">
        <v>45291</v>
      </c>
      <c r="O181" s="124" t="s">
        <v>1048</v>
      </c>
      <c r="P181" s="125">
        <v>300000</v>
      </c>
      <c r="Q181" s="126" t="s">
        <v>1049</v>
      </c>
      <c r="R181" s="101">
        <v>44511</v>
      </c>
      <c r="S181" s="100">
        <v>6241402</v>
      </c>
      <c r="T181" s="106" t="s">
        <v>1039</v>
      </c>
      <c r="U181" s="100">
        <v>1180900</v>
      </c>
      <c r="V181" s="114" t="s">
        <v>1040</v>
      </c>
      <c r="W181" s="133" t="s">
        <v>1070</v>
      </c>
      <c r="X181" s="85"/>
    </row>
    <row r="182" spans="1:24" s="12" customFormat="1" ht="90" customHeight="1" x14ac:dyDescent="0.25">
      <c r="A182" s="90" t="s">
        <v>1003</v>
      </c>
      <c r="B182" s="91" t="s">
        <v>1004</v>
      </c>
      <c r="C182" s="92"/>
      <c r="D182" s="92"/>
      <c r="E182" s="92" t="s">
        <v>1005</v>
      </c>
      <c r="F182" s="92" t="s">
        <v>987</v>
      </c>
      <c r="G182" s="91" t="s">
        <v>5</v>
      </c>
      <c r="H182" s="91" t="s">
        <v>2</v>
      </c>
      <c r="I182" s="92" t="s">
        <v>985</v>
      </c>
      <c r="J182" s="92" t="s">
        <v>986</v>
      </c>
      <c r="K182" s="131" t="s">
        <v>1067</v>
      </c>
      <c r="L182" s="94">
        <v>44460</v>
      </c>
      <c r="M182" s="94">
        <v>44460</v>
      </c>
      <c r="N182" s="94">
        <v>45291</v>
      </c>
      <c r="O182" s="121" t="s">
        <v>1050</v>
      </c>
      <c r="P182" s="127">
        <v>160000</v>
      </c>
      <c r="Q182" s="122" t="s">
        <v>1051</v>
      </c>
      <c r="R182" s="101">
        <v>44511</v>
      </c>
      <c r="S182" s="92">
        <v>6242145</v>
      </c>
      <c r="T182" s="106" t="s">
        <v>1039</v>
      </c>
      <c r="U182" s="92">
        <v>1190591</v>
      </c>
      <c r="V182" s="114" t="s">
        <v>1040</v>
      </c>
      <c r="W182" s="133" t="s">
        <v>1070</v>
      </c>
      <c r="X182" s="80"/>
    </row>
    <row r="183" spans="1:24" s="88" customFormat="1" ht="85.5" customHeight="1" x14ac:dyDescent="0.3">
      <c r="A183" s="90" t="s">
        <v>1006</v>
      </c>
      <c r="B183" s="91" t="s">
        <v>1007</v>
      </c>
      <c r="C183" s="92"/>
      <c r="D183" s="92"/>
      <c r="E183" s="92" t="s">
        <v>1009</v>
      </c>
      <c r="F183" s="92" t="s">
        <v>987</v>
      </c>
      <c r="G183" s="91" t="s">
        <v>5</v>
      </c>
      <c r="H183" s="91" t="s">
        <v>2</v>
      </c>
      <c r="I183" s="92" t="s">
        <v>985</v>
      </c>
      <c r="J183" s="92" t="s">
        <v>986</v>
      </c>
      <c r="K183" s="131" t="s">
        <v>1067</v>
      </c>
      <c r="L183" s="94">
        <v>44460</v>
      </c>
      <c r="M183" s="94">
        <v>44460</v>
      </c>
      <c r="N183" s="94">
        <v>45291</v>
      </c>
      <c r="O183" s="121" t="s">
        <v>1052</v>
      </c>
      <c r="P183" s="127" t="s">
        <v>1008</v>
      </c>
      <c r="Q183" s="122" t="s">
        <v>1053</v>
      </c>
      <c r="R183" s="101">
        <v>44511</v>
      </c>
      <c r="S183" s="92">
        <v>6242516</v>
      </c>
      <c r="T183" s="106" t="s">
        <v>1039</v>
      </c>
      <c r="U183" s="92">
        <v>1306772</v>
      </c>
      <c r="V183" s="114" t="s">
        <v>1040</v>
      </c>
      <c r="W183" s="133" t="s">
        <v>1070</v>
      </c>
      <c r="X183" s="89"/>
    </row>
    <row r="184" spans="1:24" ht="86.25" customHeight="1" x14ac:dyDescent="0.25">
      <c r="A184" s="98" t="s">
        <v>1010</v>
      </c>
      <c r="B184" s="99" t="s">
        <v>1011</v>
      </c>
      <c r="C184" s="100"/>
      <c r="D184" s="100"/>
      <c r="E184" s="100" t="s">
        <v>1012</v>
      </c>
      <c r="F184" s="100" t="s">
        <v>987</v>
      </c>
      <c r="G184" s="99" t="s">
        <v>5</v>
      </c>
      <c r="H184" s="99" t="s">
        <v>2</v>
      </c>
      <c r="I184" s="100" t="s">
        <v>985</v>
      </c>
      <c r="J184" s="100" t="s">
        <v>986</v>
      </c>
      <c r="K184" s="131" t="s">
        <v>1067</v>
      </c>
      <c r="L184" s="101">
        <v>44460</v>
      </c>
      <c r="M184" s="101">
        <v>44460</v>
      </c>
      <c r="N184" s="101">
        <v>45291</v>
      </c>
      <c r="O184" s="124" t="s">
        <v>1054</v>
      </c>
      <c r="P184" s="125">
        <v>80000</v>
      </c>
      <c r="Q184" s="126" t="s">
        <v>1055</v>
      </c>
      <c r="R184" s="101">
        <v>44511</v>
      </c>
      <c r="S184" s="100">
        <v>6243102</v>
      </c>
      <c r="T184" s="106" t="s">
        <v>1039</v>
      </c>
      <c r="U184" s="92">
        <v>1008493</v>
      </c>
      <c r="V184" s="114" t="s">
        <v>1040</v>
      </c>
      <c r="W184" s="133" t="s">
        <v>1070</v>
      </c>
      <c r="X184" s="79"/>
    </row>
    <row r="185" spans="1:24" ht="84" customHeight="1" x14ac:dyDescent="0.25">
      <c r="A185" s="98" t="s">
        <v>1013</v>
      </c>
      <c r="B185" s="99" t="s">
        <v>1014</v>
      </c>
      <c r="C185" s="100"/>
      <c r="D185" s="100"/>
      <c r="E185" s="100" t="s">
        <v>1015</v>
      </c>
      <c r="F185" s="100" t="s">
        <v>987</v>
      </c>
      <c r="G185" s="99" t="s">
        <v>5</v>
      </c>
      <c r="H185" s="99" t="s">
        <v>2</v>
      </c>
      <c r="I185" s="100" t="s">
        <v>985</v>
      </c>
      <c r="J185" s="100" t="s">
        <v>986</v>
      </c>
      <c r="K185" s="131" t="s">
        <v>1067</v>
      </c>
      <c r="L185" s="101">
        <v>44460</v>
      </c>
      <c r="M185" s="101">
        <v>44460</v>
      </c>
      <c r="N185" s="101">
        <v>45291</v>
      </c>
      <c r="O185" s="120">
        <v>322330.65000000002</v>
      </c>
      <c r="P185" s="125">
        <v>60000</v>
      </c>
      <c r="Q185" s="116">
        <f>SUM(P185/O185)</f>
        <v>0.18614425900856774</v>
      </c>
      <c r="R185" s="101">
        <v>44511</v>
      </c>
      <c r="S185" s="100">
        <v>6256979</v>
      </c>
      <c r="T185" s="106" t="s">
        <v>1039</v>
      </c>
      <c r="U185" s="100"/>
      <c r="V185" s="114" t="s">
        <v>1040</v>
      </c>
      <c r="W185" s="133" t="s">
        <v>1070</v>
      </c>
      <c r="X185" s="79"/>
    </row>
    <row r="186" spans="1:24" s="12" customFormat="1" ht="102" customHeight="1" x14ac:dyDescent="0.25">
      <c r="A186" s="90" t="s">
        <v>1016</v>
      </c>
      <c r="B186" s="92" t="s">
        <v>1017</v>
      </c>
      <c r="C186" s="92"/>
      <c r="D186" s="92"/>
      <c r="E186" s="92" t="s">
        <v>1020</v>
      </c>
      <c r="F186" s="92" t="s">
        <v>987</v>
      </c>
      <c r="G186" s="91" t="s">
        <v>5</v>
      </c>
      <c r="H186" s="91" t="s">
        <v>2</v>
      </c>
      <c r="I186" s="92" t="s">
        <v>1018</v>
      </c>
      <c r="J186" s="92" t="s">
        <v>1019</v>
      </c>
      <c r="K186" s="131" t="s">
        <v>1067</v>
      </c>
      <c r="L186" s="94">
        <v>44460</v>
      </c>
      <c r="M186" s="94">
        <v>44460</v>
      </c>
      <c r="N186" s="94">
        <v>45291</v>
      </c>
      <c r="O186" s="121" t="s">
        <v>1056</v>
      </c>
      <c r="P186" s="127">
        <v>45000</v>
      </c>
      <c r="Q186" s="122" t="s">
        <v>1057</v>
      </c>
      <c r="R186" s="101">
        <v>44511</v>
      </c>
      <c r="S186" s="92">
        <v>6257195</v>
      </c>
      <c r="T186" s="106" t="s">
        <v>1039</v>
      </c>
      <c r="U186" s="92">
        <v>1206346</v>
      </c>
      <c r="V186" s="114" t="s">
        <v>1040</v>
      </c>
      <c r="W186" s="133" t="s">
        <v>1070</v>
      </c>
      <c r="X186" s="80"/>
    </row>
    <row r="187" spans="1:24" ht="87.75" customHeight="1" x14ac:dyDescent="0.25">
      <c r="A187" s="98" t="s">
        <v>1021</v>
      </c>
      <c r="B187" s="100">
        <v>2942040219</v>
      </c>
      <c r="C187" s="100"/>
      <c r="D187" s="100"/>
      <c r="E187" s="100" t="s">
        <v>1022</v>
      </c>
      <c r="F187" s="100" t="s">
        <v>987</v>
      </c>
      <c r="G187" s="99" t="s">
        <v>5</v>
      </c>
      <c r="H187" s="99" t="s">
        <v>2</v>
      </c>
      <c r="I187" s="100" t="s">
        <v>1018</v>
      </c>
      <c r="J187" s="100" t="s">
        <v>1019</v>
      </c>
      <c r="K187" s="131" t="s">
        <v>1067</v>
      </c>
      <c r="L187" s="101">
        <v>44460</v>
      </c>
      <c r="M187" s="101">
        <v>44460</v>
      </c>
      <c r="N187" s="101">
        <v>45291</v>
      </c>
      <c r="O187" s="124" t="s">
        <v>1058</v>
      </c>
      <c r="P187" s="125">
        <v>42000</v>
      </c>
      <c r="Q187" s="126" t="s">
        <v>1059</v>
      </c>
      <c r="R187" s="101">
        <v>44511</v>
      </c>
      <c r="S187" s="100">
        <v>6257536</v>
      </c>
      <c r="T187" s="106" t="s">
        <v>1039</v>
      </c>
      <c r="U187" s="100">
        <v>1121943</v>
      </c>
      <c r="V187" s="114" t="s">
        <v>1040</v>
      </c>
      <c r="W187" s="133" t="s">
        <v>1070</v>
      </c>
      <c r="X187" s="79"/>
    </row>
    <row r="188" spans="1:24" s="82" customFormat="1" ht="84" customHeight="1" x14ac:dyDescent="0.3">
      <c r="A188" s="98" t="s">
        <v>1023</v>
      </c>
      <c r="B188" s="99" t="s">
        <v>1024</v>
      </c>
      <c r="C188" s="100"/>
      <c r="D188" s="100"/>
      <c r="E188" s="100" t="s">
        <v>1025</v>
      </c>
      <c r="F188" s="100" t="s">
        <v>987</v>
      </c>
      <c r="G188" s="99" t="s">
        <v>5</v>
      </c>
      <c r="H188" s="99" t="s">
        <v>2</v>
      </c>
      <c r="I188" s="100" t="s">
        <v>1018</v>
      </c>
      <c r="J188" s="100" t="s">
        <v>1019</v>
      </c>
      <c r="K188" s="131" t="s">
        <v>1067</v>
      </c>
      <c r="L188" s="101">
        <v>44460</v>
      </c>
      <c r="M188" s="101">
        <v>44460</v>
      </c>
      <c r="N188" s="101">
        <v>45291</v>
      </c>
      <c r="O188" s="124" t="s">
        <v>1060</v>
      </c>
      <c r="P188" s="125">
        <v>35000</v>
      </c>
      <c r="Q188" s="126" t="s">
        <v>1061</v>
      </c>
      <c r="R188" s="101">
        <v>44511</v>
      </c>
      <c r="S188" s="100">
        <v>6257796</v>
      </c>
      <c r="T188" s="106" t="s">
        <v>1039</v>
      </c>
      <c r="U188" s="100">
        <v>953348</v>
      </c>
      <c r="V188" s="114" t="s">
        <v>1040</v>
      </c>
      <c r="W188" s="133" t="s">
        <v>1070</v>
      </c>
      <c r="X188" s="83"/>
    </row>
    <row r="189" spans="1:24" s="84" customFormat="1" ht="86.25" customHeight="1" x14ac:dyDescent="0.25">
      <c r="A189" s="98" t="s">
        <v>1026</v>
      </c>
      <c r="B189" s="99" t="s">
        <v>1027</v>
      </c>
      <c r="C189" s="100"/>
      <c r="D189" s="100"/>
      <c r="E189" s="100" t="s">
        <v>1030</v>
      </c>
      <c r="F189" s="100" t="s">
        <v>987</v>
      </c>
      <c r="G189" s="99" t="s">
        <v>5</v>
      </c>
      <c r="H189" s="99" t="s">
        <v>2</v>
      </c>
      <c r="I189" s="100" t="s">
        <v>1028</v>
      </c>
      <c r="J189" s="100" t="s">
        <v>1029</v>
      </c>
      <c r="K189" s="131" t="s">
        <v>1067</v>
      </c>
      <c r="L189" s="101">
        <v>44460</v>
      </c>
      <c r="M189" s="101">
        <v>44460</v>
      </c>
      <c r="N189" s="101">
        <v>45291</v>
      </c>
      <c r="O189" s="124" t="s">
        <v>1062</v>
      </c>
      <c r="P189" s="125">
        <v>25000</v>
      </c>
      <c r="Q189" s="126" t="s">
        <v>1063</v>
      </c>
      <c r="R189" s="101">
        <v>44511</v>
      </c>
      <c r="S189" s="100">
        <v>6257840</v>
      </c>
      <c r="T189" s="106" t="s">
        <v>1039</v>
      </c>
      <c r="U189" s="100">
        <v>953337</v>
      </c>
      <c r="V189" s="114" t="s">
        <v>1040</v>
      </c>
      <c r="W189" s="133" t="s">
        <v>1070</v>
      </c>
      <c r="X189" s="85"/>
    </row>
    <row r="190" spans="1:24" ht="87" customHeight="1" x14ac:dyDescent="0.25">
      <c r="A190" s="98" t="s">
        <v>1031</v>
      </c>
      <c r="B190" s="99" t="s">
        <v>1032</v>
      </c>
      <c r="C190" s="100"/>
      <c r="D190" s="100"/>
      <c r="E190" s="100" t="s">
        <v>1033</v>
      </c>
      <c r="F190" s="100" t="s">
        <v>987</v>
      </c>
      <c r="G190" s="99" t="s">
        <v>5</v>
      </c>
      <c r="H190" s="99" t="s">
        <v>2</v>
      </c>
      <c r="I190" s="100" t="s">
        <v>1028</v>
      </c>
      <c r="J190" s="100" t="s">
        <v>1029</v>
      </c>
      <c r="K190" s="131" t="s">
        <v>1067</v>
      </c>
      <c r="L190" s="101">
        <v>44460</v>
      </c>
      <c r="M190" s="101">
        <v>44460</v>
      </c>
      <c r="N190" s="101">
        <v>45291</v>
      </c>
      <c r="O190" s="120">
        <v>64200</v>
      </c>
      <c r="P190" s="125">
        <v>20000</v>
      </c>
      <c r="Q190" s="116">
        <f>SUM(P190/O190)</f>
        <v>0.3115264797507788</v>
      </c>
      <c r="R190" s="101">
        <v>44511</v>
      </c>
      <c r="S190" s="100">
        <v>6258078</v>
      </c>
      <c r="T190" s="106" t="s">
        <v>1039</v>
      </c>
      <c r="U190" s="100">
        <v>863854</v>
      </c>
      <c r="V190" s="114" t="s">
        <v>1040</v>
      </c>
      <c r="W190" s="133" t="s">
        <v>1070</v>
      </c>
      <c r="X190" s="79"/>
    </row>
    <row r="191" spans="1:24" s="12" customFormat="1" ht="84.75" customHeight="1" x14ac:dyDescent="0.25">
      <c r="A191" s="90" t="s">
        <v>1034</v>
      </c>
      <c r="B191" s="91" t="s">
        <v>1035</v>
      </c>
      <c r="C191" s="92"/>
      <c r="D191" s="92"/>
      <c r="E191" s="92" t="s">
        <v>1036</v>
      </c>
      <c r="F191" s="92" t="s">
        <v>987</v>
      </c>
      <c r="G191" s="91" t="s">
        <v>5</v>
      </c>
      <c r="H191" s="91" t="s">
        <v>2</v>
      </c>
      <c r="I191" s="92" t="s">
        <v>1028</v>
      </c>
      <c r="J191" s="92" t="s">
        <v>1029</v>
      </c>
      <c r="K191" s="131" t="s">
        <v>1067</v>
      </c>
      <c r="L191" s="94">
        <v>44460</v>
      </c>
      <c r="M191" s="94">
        <v>44460</v>
      </c>
      <c r="N191" s="94">
        <v>45291</v>
      </c>
      <c r="O191" s="121" t="s">
        <v>1064</v>
      </c>
      <c r="P191" s="127">
        <v>16500</v>
      </c>
      <c r="Q191" s="122" t="s">
        <v>1065</v>
      </c>
      <c r="R191" s="101">
        <v>44511</v>
      </c>
      <c r="S191" s="92">
        <v>6258361</v>
      </c>
      <c r="T191" s="106" t="s">
        <v>1039</v>
      </c>
      <c r="U191" s="92">
        <v>1109170</v>
      </c>
      <c r="V191" s="114" t="s">
        <v>1041</v>
      </c>
      <c r="W191" s="133" t="s">
        <v>1070</v>
      </c>
      <c r="X191" s="80"/>
    </row>
    <row r="192" spans="1:24" ht="30" customHeight="1" x14ac:dyDescent="0.25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1:20" ht="30" customHeight="1" x14ac:dyDescent="0.25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1:20" ht="30" customHeight="1" x14ac:dyDescent="0.25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1:20" ht="30" customHeight="1" x14ac:dyDescent="0.25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1:20" ht="30" customHeight="1" x14ac:dyDescent="0.25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1:20" ht="30" customHeight="1" x14ac:dyDescent="0.25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1:20" ht="30" customHeight="1" x14ac:dyDescent="0.25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1:20" ht="30" customHeight="1" x14ac:dyDescent="0.25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1:20" ht="30" customHeight="1" x14ac:dyDescent="0.25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1:20" ht="30" customHeight="1" x14ac:dyDescent="0.25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1:20" ht="30" customHeight="1" x14ac:dyDescent="0.25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1:20" ht="30" customHeight="1" x14ac:dyDescent="0.25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1:20" ht="30" customHeight="1" x14ac:dyDescent="0.25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1:20" ht="30" customHeight="1" x14ac:dyDescent="0.25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1:20" ht="30" customHeight="1" x14ac:dyDescent="0.25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1:20" ht="30" customHeight="1" x14ac:dyDescent="0.25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1:20" ht="30" customHeight="1" x14ac:dyDescent="0.25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1:20" ht="30" customHeight="1" x14ac:dyDescent="0.25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1:20" ht="30" customHeight="1" x14ac:dyDescent="0.25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1:20" ht="30" customHeight="1" x14ac:dyDescent="0.25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1:20" ht="30" customHeight="1" x14ac:dyDescent="0.25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1:20" ht="30" customHeight="1" x14ac:dyDescent="0.25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1:20" ht="30" customHeight="1" x14ac:dyDescent="0.25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1:20" ht="30" customHeight="1" x14ac:dyDescent="0.25">
      <c r="A215" s="19"/>
      <c r="B215" s="19"/>
      <c r="C215" s="19"/>
      <c r="D215" s="19"/>
      <c r="E215" s="19"/>
      <c r="F215" s="19"/>
      <c r="G215" s="19"/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1:20" ht="30" customHeight="1" x14ac:dyDescent="0.25">
      <c r="A216" s="19"/>
      <c r="B216" s="19"/>
      <c r="C216" s="19"/>
      <c r="D216" s="19"/>
      <c r="E216" s="19"/>
      <c r="F216" s="19"/>
      <c r="G216" s="19"/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1:20" ht="30" customHeight="1" x14ac:dyDescent="0.25">
      <c r="A217" s="19"/>
      <c r="B217" s="19"/>
      <c r="C217" s="19"/>
      <c r="D217" s="19"/>
      <c r="E217" s="19"/>
      <c r="F217" s="19"/>
      <c r="G217" s="19"/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1:20" ht="30" customHeight="1" x14ac:dyDescent="0.25">
      <c r="A218" s="19"/>
      <c r="B218" s="19"/>
      <c r="C218" s="19"/>
      <c r="D218" s="19"/>
      <c r="E218" s="19"/>
      <c r="F218" s="19"/>
      <c r="G218" s="19"/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1:20" ht="30" customHeight="1" x14ac:dyDescent="0.25">
      <c r="A219" s="19"/>
      <c r="B219" s="19"/>
      <c r="C219" s="19"/>
      <c r="D219" s="19"/>
      <c r="E219" s="19"/>
      <c r="F219" s="19"/>
      <c r="G219" s="19"/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1:20" ht="30" customHeight="1" x14ac:dyDescent="0.25">
      <c r="A220" s="19"/>
      <c r="B220" s="19"/>
      <c r="C220" s="19"/>
      <c r="D220" s="19"/>
      <c r="E220" s="19"/>
      <c r="F220" s="19"/>
      <c r="G220" s="19"/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1:20" ht="30" customHeight="1" x14ac:dyDescent="0.25">
      <c r="A221" s="19"/>
      <c r="B221" s="19"/>
      <c r="C221" s="19"/>
      <c r="D221" s="19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1:20" ht="30" customHeight="1" x14ac:dyDescent="0.25">
      <c r="A222" s="19"/>
      <c r="B222" s="19"/>
      <c r="C222" s="19"/>
      <c r="D222" s="19"/>
      <c r="E222" s="19"/>
      <c r="F222" s="19"/>
      <c r="G222" s="19"/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1:20" ht="30" customHeight="1" x14ac:dyDescent="0.25">
      <c r="A223" s="19"/>
      <c r="B223" s="19"/>
      <c r="C223" s="19"/>
      <c r="D223" s="19"/>
      <c r="E223" s="19"/>
      <c r="F223" s="19"/>
      <c r="G223" s="19"/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1:20" ht="30" customHeight="1" x14ac:dyDescent="0.25">
      <c r="A224" s="19"/>
      <c r="B224" s="19"/>
      <c r="C224" s="19"/>
      <c r="D224" s="19"/>
      <c r="E224" s="19"/>
      <c r="F224" s="19"/>
      <c r="G224" s="19"/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1:20" ht="30" customHeight="1" x14ac:dyDescent="0.25">
      <c r="A225" s="19"/>
      <c r="B225" s="19"/>
      <c r="C225" s="19"/>
      <c r="D225" s="19"/>
      <c r="E225" s="19"/>
      <c r="F225" s="19"/>
      <c r="G225" s="19"/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1:20" ht="30" customHeight="1" x14ac:dyDescent="0.25">
      <c r="A226" s="19"/>
      <c r="B226" s="19"/>
      <c r="C226" s="19"/>
      <c r="D226" s="19"/>
      <c r="E226" s="19"/>
      <c r="F226" s="19"/>
      <c r="G226" s="19"/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1:20" ht="30" customHeight="1" x14ac:dyDescent="0.25">
      <c r="A227" s="19"/>
      <c r="B227" s="19"/>
      <c r="C227" s="19"/>
      <c r="D227" s="19"/>
      <c r="E227" s="19"/>
      <c r="F227" s="19"/>
      <c r="G227" s="19"/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1:20" ht="30" customHeight="1" x14ac:dyDescent="0.25">
      <c r="A228" s="19"/>
      <c r="B228" s="19"/>
      <c r="C228" s="19"/>
      <c r="D228" s="19"/>
      <c r="E228" s="19"/>
      <c r="F228" s="19"/>
      <c r="G228" s="19"/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1:20" ht="30" customHeight="1" x14ac:dyDescent="0.25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1:20" ht="30" customHeight="1" x14ac:dyDescent="0.25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1:20" ht="30" customHeight="1" x14ac:dyDescent="0.25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1:20" ht="30" customHeight="1" x14ac:dyDescent="0.25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1:20" ht="30" customHeight="1" x14ac:dyDescent="0.25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1:20" ht="30" customHeight="1" x14ac:dyDescent="0.25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1:20" ht="30" customHeight="1" x14ac:dyDescent="0.25">
      <c r="A235" s="13"/>
      <c r="B235" s="14"/>
      <c r="C235" s="14"/>
      <c r="D235" s="14"/>
      <c r="E235" s="14"/>
      <c r="F235" s="13"/>
      <c r="G235" s="13"/>
      <c r="H235" s="13"/>
      <c r="I235"/>
      <c r="J235" s="15"/>
      <c r="K235" s="15"/>
      <c r="L235" s="16"/>
      <c r="M235" s="16"/>
      <c r="N235" s="13"/>
      <c r="O235" s="13"/>
      <c r="P235" s="14"/>
      <c r="Q235" s="17"/>
      <c r="R235" s="18"/>
      <c r="S235" s="13"/>
      <c r="T235" s="13"/>
    </row>
  </sheetData>
  <autoFilter ref="A1:T143" xr:uid="{00000000-0009-0000-0000-000000000000}"/>
  <phoneticPr fontId="7" type="noConversion"/>
  <dataValidations count="4">
    <dataValidation type="list" allowBlank="1" showInputMessage="1" showErrorMessage="1" sqref="D201:D1048576 H2:H3 D4 H5:H10 H12:H20 D21:D28 H29:H32 D33:D35 H36:H37 H41:H77 D38:D40 D78 H79:H83 D84:D85 D192:D198 H86:H191" xr:uid="{00000000-0002-0000-0000-000000000000}">
      <formula1>"Kleinst, Klein, Mittel, Groß"</formula1>
    </dataValidation>
    <dataValidation type="list" allowBlank="1" showInputMessage="1" showErrorMessage="1" sqref="H201:H1048576 F2:F3 H4 F5:F10 F12:F20 H21:H28 F29:F32 H33:H35 F36:F37 F41:F77 H38:H40 H78 H84:H85 H192:H198 F79:F191" xr:uid="{00000000-0002-0000-0000-000001000000}">
      <formula1>"1 DEMI,2 Esenzione, 0"</formula1>
    </dataValidation>
    <dataValidation type="list" allowBlank="1" showInputMessage="1" showErrorMessage="1" sqref="F199:F200 H11" xr:uid="{00000000-0002-0000-0000-000002000000}">
      <formula1>"Kleinst,Klein,Mittel,Groß"</formula1>
    </dataValidation>
    <dataValidation type="list" allowBlank="1" showInputMessage="1" showErrorMessage="1" sqref="H199:H200 F11" xr:uid="{00000000-0002-0000-0000-000003000000}">
      <formula1>"1 DEMI,2 Esenzione,0"</formula1>
    </dataValidation>
  </dataValidations>
  <pageMargins left="0.7" right="0.7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Foglio1</vt:lpstr>
      <vt:lpstr>Foglio1!Print_Titles</vt:lpstr>
    </vt:vector>
  </TitlesOfParts>
  <Company>IDM Südtirol - Alto Adige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Rosmari Knoll Falk (IDM Südtirol)</dc:creator>
  <cp:lastModifiedBy>Giorgia Porroni (IDM Südtirol)</cp:lastModifiedBy>
  <dcterms:created xsi:type="dcterms:W3CDTF">2019-11-26T10:14:48Z</dcterms:created>
  <dcterms:modified xsi:type="dcterms:W3CDTF">2024-07-15T09:17:02Z</dcterms:modified>
</cp:coreProperties>
</file>